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535" activeTab="0"/>
  </bookViews>
  <sheets>
    <sheet name="31-12-09" sheetId="1" r:id="rId1"/>
    <sheet name="Sheet1" sheetId="2" r:id="rId2"/>
    <sheet name="Sheet2" sheetId="3" r:id="rId3"/>
    <sheet name="Sheet3" sheetId="4" r:id="rId4"/>
  </sheets>
  <definedNames>
    <definedName name="_xlnm.Print_Titles" localSheetId="0">'31-12-09'!$5:$5</definedName>
  </definedNames>
  <calcPr fullCalcOnLoad="1"/>
</workbook>
</file>

<file path=xl/sharedStrings.xml><?xml version="1.0" encoding="utf-8"?>
<sst xmlns="http://schemas.openxmlformats.org/spreadsheetml/2006/main" count="100" uniqueCount="94">
  <si>
    <t>TT</t>
  </si>
  <si>
    <t>Nội dung</t>
  </si>
  <si>
    <t>Số còn lại chưa xử lý</t>
  </si>
  <si>
    <t>I</t>
  </si>
  <si>
    <t>Các khoản thu phải nộp ngân sách</t>
  </si>
  <si>
    <t>a</t>
  </si>
  <si>
    <t>b</t>
  </si>
  <si>
    <t xml:space="preserve"> - Sở Y tế</t>
  </si>
  <si>
    <t xml:space="preserve">     + Bệnh viện Đa khoa</t>
  </si>
  <si>
    <t>Số chi sai chế độ phải xuất toán</t>
  </si>
  <si>
    <t>Nộp trả ngân sách</t>
  </si>
  <si>
    <t xml:space="preserve"> Trong đó: - Xây dựng cơ bản</t>
  </si>
  <si>
    <t xml:space="preserve">                   + Ban quản lý các CT GD - ĐT</t>
  </si>
  <si>
    <t xml:space="preserve">                   + Ban quản lý các CT Giao thông</t>
  </si>
  <si>
    <t xml:space="preserve">                 - Chi thường xuyên</t>
  </si>
  <si>
    <t xml:space="preserve">                    + Sở Kế hoạch - Đầu tư</t>
  </si>
  <si>
    <t xml:space="preserve">                    + Sở Y tế (Trường Trung học y tế)</t>
  </si>
  <si>
    <t xml:space="preserve">                    + Sở NN&amp;PTNT</t>
  </si>
  <si>
    <t xml:space="preserve">                    + Văn phòng Sở KH-CN</t>
  </si>
  <si>
    <t xml:space="preserve">                    + Sở GT-VT (Trường nghiệp vụ GTVT)</t>
  </si>
  <si>
    <t>Cơ quan tài chính giảm trừ cấp phát</t>
  </si>
  <si>
    <t xml:space="preserve">                   + Ban quản lý các CTGT</t>
  </si>
  <si>
    <t xml:space="preserve">                   + Ban quản lý Khu KTM Chu Lai</t>
  </si>
  <si>
    <t>(Các khoản này khi thẩm tra QT và thanh toán nợ XDCB</t>
  </si>
  <si>
    <t>cơ quan Tài chính sẽ giảm trừ cấp phát)</t>
  </si>
  <si>
    <t xml:space="preserve">                    + Cty môi trường đô thị Tam Kỳ</t>
  </si>
  <si>
    <t>Quyết toán vào ngân sách năm nay</t>
  </si>
  <si>
    <t xml:space="preserve"> Trong đó:  - Xây dựng cơ bản</t>
  </si>
  <si>
    <t>Số kiến nghị của KT</t>
  </si>
  <si>
    <t>Sở Giao thông vận tải</t>
  </si>
  <si>
    <t>Sở Khoa học công nghệ</t>
  </si>
  <si>
    <t>Công ty XSKT</t>
  </si>
  <si>
    <t>Cty ĐT và PT Kỳ hà- Chu Lai</t>
  </si>
  <si>
    <t>Công ty Dược VTYT</t>
  </si>
  <si>
    <t>Huyện Núi Thành</t>
  </si>
  <si>
    <t>Thị xã Hội An</t>
  </si>
  <si>
    <t xml:space="preserve"> - Chiết khấu sách giáo khoa để ngoài sổ sách</t>
  </si>
  <si>
    <t>Huyện Điện Bàn</t>
  </si>
  <si>
    <t>Thành phố Tam Kỳ</t>
  </si>
  <si>
    <t>II</t>
  </si>
  <si>
    <t>Xuất toán thu hồi nộp NS</t>
  </si>
  <si>
    <t>Sở Y tế</t>
  </si>
  <si>
    <t xml:space="preserve"> - Bệnh viện y học dân tộc</t>
  </si>
  <si>
    <t>Sở Giáo dục đào tạo</t>
  </si>
  <si>
    <t xml:space="preserve"> - Văn phòng Sở</t>
  </si>
  <si>
    <t xml:space="preserve"> - Trường Dân tộc Nội trú</t>
  </si>
  <si>
    <t xml:space="preserve"> - TT GDTX- HN Đại Lộc</t>
  </si>
  <si>
    <t xml:space="preserve"> - TT GDTX- HN Duy Xuyên</t>
  </si>
  <si>
    <t xml:space="preserve"> - TT GDTX- HN Hội An</t>
  </si>
  <si>
    <t>Sở NN&amp;PTNT</t>
  </si>
  <si>
    <t xml:space="preserve"> - Trung tâm NN &amp;Khuyến Nông</t>
  </si>
  <si>
    <t>Sở LĐ &amp; TBXH</t>
  </si>
  <si>
    <t xml:space="preserve"> - Trung tâm Dịch vụ việc làm</t>
  </si>
  <si>
    <t>Sở Tài nguyên môi trường</t>
  </si>
  <si>
    <t>TT Kỷ thuật Thông tin TN-MT</t>
  </si>
  <si>
    <t>Đài PTTH</t>
  </si>
  <si>
    <t>Trường dạy nghề</t>
  </si>
  <si>
    <t>Kiến nghị khác</t>
  </si>
  <si>
    <t>III</t>
  </si>
  <si>
    <t>Chi cục Kiểm lâm</t>
  </si>
  <si>
    <t>TT Y tế Núi Thành</t>
  </si>
  <si>
    <t>Bệnh viện Đa khoa Tam Kỳ</t>
  </si>
  <si>
    <t>Văn phòng HĐND &amp; UBND huyện Điện Bàn</t>
  </si>
  <si>
    <t>Ngân sách địa phương</t>
  </si>
  <si>
    <t xml:space="preserve"> KIỂM TOÁN NHÀ NƯỚC NĂM 2006 VỀ QUYẾT TOÁN NGÂN SÁCH NĂM 2005</t>
  </si>
  <si>
    <t>TỔNG CỘNG</t>
  </si>
  <si>
    <t xml:space="preserve"> - Nguồn thu sau thuế Yến sào chưa nộp NS</t>
  </si>
  <si>
    <t>Công ty CP Lương thực và DV Quảng Nam</t>
  </si>
  <si>
    <t>IV</t>
  </si>
  <si>
    <t>Các chủ đầu tư XDCB</t>
  </si>
  <si>
    <t xml:space="preserve"> - Xuất toán thu hồi nộp NS</t>
  </si>
  <si>
    <t>TÌNH HÌNH THỰC HIỆN  KIẾN NGHỊ CỦA</t>
  </si>
  <si>
    <t xml:space="preserve">Tổng só tiền KTNN kiến nghị </t>
  </si>
  <si>
    <t>Lý do chưa xử lý</t>
  </si>
  <si>
    <t>CỘNG HOÀ XÃ HỘI CHỦ NGHĨA VIỆT NAM</t>
  </si>
  <si>
    <t xml:space="preserve">                 Độc lập - Tự - Hạnh phúc</t>
  </si>
  <si>
    <t xml:space="preserve">UỶ BAN NHÂN DÂN </t>
  </si>
  <si>
    <t>TỈNH QUẢNG NAM</t>
  </si>
  <si>
    <t>KẾT QUẢ XỬ LÝ VỀ CƠ CHẾ CHÍNH SÁCH DO KIỂM TOÁN NHÀ NƯỚC KIẾN NGHỊ</t>
  </si>
  <si>
    <t>ĐỐI VỚI NIÊN ĐỘ NSNN NĂM 2005</t>
  </si>
  <si>
    <t>STT</t>
  </si>
  <si>
    <t>Số văn bản và nội dung sai phạm Kiểm toán Nhà nước kiến nghị</t>
  </si>
  <si>
    <t xml:space="preserve">Đã tiếp thu, xử lý </t>
  </si>
  <si>
    <t xml:space="preserve">Quyết định số 17/QĐ-UB ngày 25/02/2002 của UBND tỉnh về chính sách thu hút nhân tài. </t>
  </si>
  <si>
    <t>Bãi bỏ</t>
  </si>
  <si>
    <t>Thay đổi bằng Quyết định số 11/1008/QĐ-UBND ngày 02/4/2008 về việc ban hành Quy định về cơ chế, chính scsh hỗ trợ luân chuyển và thu hút cán bộ</t>
  </si>
  <si>
    <t>UỶ BAN NHÂN DÂN TỈNH QUẢNG NAM</t>
  </si>
  <si>
    <t>Về giảm thanh toán lần sau đối với các dự án, chủ đầu tư sẽ thực hiện trong quá trình thanh toán vốn cho dự án</t>
  </si>
  <si>
    <t>KTNN đang xem xét.</t>
  </si>
  <si>
    <r>
      <t>V</t>
    </r>
    <r>
      <rPr>
        <sz val="13"/>
        <rFont val="Times New Roman"/>
        <family val="1"/>
      </rPr>
      <t xml:space="preserve">ăn bản số 2307/UB-KTTH ngày 24/12/2003 cho phép nhân viên của Trường </t>
    </r>
    <r>
      <rPr>
        <sz val="13"/>
        <color indexed="12"/>
        <rFont val="Times New Roman"/>
        <family val="1"/>
      </rPr>
      <t xml:space="preserve">Nội trú Dân tộc tỉnh </t>
    </r>
    <r>
      <rPr>
        <sz val="13"/>
        <rFont val="Times New Roman"/>
        <family val="1"/>
      </rPr>
      <t>được hưởng trợ cấp bằng 30% lương cơ bản.</t>
    </r>
  </si>
  <si>
    <t xml:space="preserve">Số còn lại </t>
  </si>
  <si>
    <t>Số thực hiện đến 31-12- 2009 theo kiến nghị của Kiểm toán</t>
  </si>
  <si>
    <t>Phụ lục I</t>
  </si>
  <si>
    <t>ĐVT: Triệu đồng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</si>
</sst>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.00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b/>
      <sz val="14"/>
      <name val=".VnTimeH"/>
      <family val="2"/>
    </font>
    <font>
      <i/>
      <sz val="12"/>
      <name val=".VnTime"/>
      <family val="2"/>
    </font>
    <font>
      <b/>
      <sz val="12"/>
      <name val="Times New Roman"/>
      <family val="1"/>
    </font>
    <font>
      <b/>
      <sz val="12"/>
      <name val=".VnArial Narrow"/>
      <family val="2"/>
    </font>
    <font>
      <sz val="12"/>
      <name val=".VnArial Narrow"/>
      <family val="2"/>
    </font>
    <font>
      <i/>
      <sz val="12"/>
      <name val=".VnArial Narrow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3"/>
      <name val=".VnArial Narrow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3"/>
      <color indexed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6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0" fontId="10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4" fontId="8" fillId="0" borderId="8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189" fontId="8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17" fillId="0" borderId="6" xfId="0" applyFont="1" applyBorder="1" applyAlignment="1">
      <alignment horizontal="justify" vertical="center"/>
    </xf>
    <xf numFmtId="0" fontId="17" fillId="0" borderId="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4" fontId="1" fillId="0" borderId="6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189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/>
    </xf>
    <xf numFmtId="4" fontId="1" fillId="0" borderId="11" xfId="0" applyNumberFormat="1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1</xdr:col>
      <xdr:colOff>2971800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6"/>
  <sheetViews>
    <sheetView tabSelected="1" workbookViewId="0" topLeftCell="A102">
      <selection activeCell="H112" sqref="H112"/>
    </sheetView>
  </sheetViews>
  <sheetFormatPr defaultColWidth="9.140625" defaultRowHeight="12.75"/>
  <cols>
    <col min="1" max="1" width="5.140625" style="1" customWidth="1"/>
    <col min="2" max="2" width="47.28125" style="0" customWidth="1"/>
    <col min="3" max="3" width="10.140625" style="0" hidden="1" customWidth="1"/>
    <col min="4" max="4" width="19.7109375" style="0" customWidth="1"/>
    <col min="5" max="5" width="4.00390625" style="0" hidden="1" customWidth="1"/>
    <col min="6" max="6" width="21.421875" style="0" customWidth="1"/>
    <col min="7" max="7" width="4.140625" style="0" hidden="1" customWidth="1"/>
    <col min="8" max="8" width="23.8515625" style="0" customWidth="1"/>
    <col min="9" max="9" width="24.00390625" style="0" customWidth="1"/>
    <col min="10" max="10" width="0.85546875" style="0" hidden="1" customWidth="1"/>
  </cols>
  <sheetData>
    <row r="1" spans="1:10" ht="18.75">
      <c r="A1" s="85" t="s">
        <v>92</v>
      </c>
      <c r="B1" s="85"/>
      <c r="C1" s="85"/>
      <c r="D1" s="85"/>
      <c r="E1" s="85"/>
      <c r="F1" s="85"/>
      <c r="G1" s="85"/>
      <c r="H1" s="85"/>
      <c r="I1" s="85"/>
      <c r="J1" s="39"/>
    </row>
    <row r="2" spans="1:10" ht="24" customHeight="1">
      <c r="A2" s="83" t="s">
        <v>71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1.75" customHeight="1">
      <c r="A3" s="83" t="s">
        <v>64</v>
      </c>
      <c r="B3" s="84"/>
      <c r="C3" s="84"/>
      <c r="D3" s="84"/>
      <c r="E3" s="84"/>
      <c r="F3" s="84"/>
      <c r="G3" s="84"/>
      <c r="H3" s="84"/>
      <c r="I3" s="84"/>
      <c r="J3" s="84"/>
    </row>
    <row r="4" spans="2:10" ht="24" customHeight="1">
      <c r="B4" s="2"/>
      <c r="C4" s="2"/>
      <c r="D4" s="2"/>
      <c r="E4" s="2"/>
      <c r="F4" s="2"/>
      <c r="G4" s="2"/>
      <c r="I4" s="77" t="s">
        <v>93</v>
      </c>
      <c r="J4" s="3"/>
    </row>
    <row r="5" spans="1:10" s="7" customFormat="1" ht="57" customHeight="1">
      <c r="A5" s="4" t="s">
        <v>0</v>
      </c>
      <c r="B5" s="5" t="s">
        <v>1</v>
      </c>
      <c r="C5" s="40" t="s">
        <v>28</v>
      </c>
      <c r="D5" s="41" t="s">
        <v>72</v>
      </c>
      <c r="E5" s="81" t="s">
        <v>91</v>
      </c>
      <c r="F5" s="82"/>
      <c r="G5" s="81" t="s">
        <v>90</v>
      </c>
      <c r="H5" s="82"/>
      <c r="I5" s="76" t="s">
        <v>73</v>
      </c>
      <c r="J5" s="6" t="s">
        <v>2</v>
      </c>
    </row>
    <row r="6" spans="1:10" s="10" customFormat="1" ht="15.75">
      <c r="A6" s="8"/>
      <c r="B6" s="44" t="s">
        <v>65</v>
      </c>
      <c r="C6" s="9"/>
      <c r="D6" s="42">
        <f>D7+D40+D21+D72</f>
        <v>31298.776177</v>
      </c>
      <c r="E6" s="9"/>
      <c r="F6" s="42">
        <f>F7+F40+F21+F72</f>
        <v>29980.851799999997</v>
      </c>
      <c r="G6" s="42">
        <f>G7+G40+G21+G72</f>
        <v>0</v>
      </c>
      <c r="H6" s="42">
        <f>H7+H40+H21+H72</f>
        <v>1317.9243769999991</v>
      </c>
      <c r="I6" s="9"/>
      <c r="J6" s="9"/>
    </row>
    <row r="7" spans="1:10" s="10" customFormat="1" ht="15.75">
      <c r="A7" s="11" t="s">
        <v>3</v>
      </c>
      <c r="B7" s="12" t="s">
        <v>4</v>
      </c>
      <c r="C7" s="13"/>
      <c r="D7" s="13">
        <f>D8+SUM(D10:D16)+D19+D20</f>
        <v>24792.91</v>
      </c>
      <c r="E7" s="13">
        <f>E8+SUM(E10:E16)+E19+E20</f>
        <v>0</v>
      </c>
      <c r="F7" s="13">
        <f>F8+SUM(F10:F16)+F19+F20</f>
        <v>23885.03</v>
      </c>
      <c r="G7" s="13">
        <f>G8+SUM(G10:G16)+G19+G20</f>
        <v>0</v>
      </c>
      <c r="H7" s="13">
        <f>H8+SUM(H10:H16)+H19+H20</f>
        <v>907.8799999999992</v>
      </c>
      <c r="I7" s="49"/>
      <c r="J7" s="13">
        <f>J8+SUM(J10:J16)+J19+J20</f>
        <v>0</v>
      </c>
    </row>
    <row r="8" spans="1:10" s="10" customFormat="1" ht="15.75">
      <c r="A8" s="11">
        <v>1</v>
      </c>
      <c r="B8" s="12" t="s">
        <v>7</v>
      </c>
      <c r="C8" s="13"/>
      <c r="D8" s="13">
        <f>D9</f>
        <v>675</v>
      </c>
      <c r="E8" s="13">
        <f>E9</f>
        <v>0</v>
      </c>
      <c r="F8" s="13">
        <f>F9</f>
        <v>675</v>
      </c>
      <c r="G8" s="13">
        <f>G9</f>
        <v>0</v>
      </c>
      <c r="H8" s="46">
        <f>H9</f>
        <v>0</v>
      </c>
      <c r="I8" s="49"/>
      <c r="J8" s="13">
        <f>J9</f>
        <v>0</v>
      </c>
    </row>
    <row r="9" spans="1:10" s="7" customFormat="1" ht="15.75">
      <c r="A9" s="15"/>
      <c r="B9" s="16" t="s">
        <v>8</v>
      </c>
      <c r="C9" s="17"/>
      <c r="D9" s="17">
        <v>675</v>
      </c>
      <c r="E9" s="17"/>
      <c r="F9" s="17">
        <v>675</v>
      </c>
      <c r="G9" s="17"/>
      <c r="H9" s="45">
        <f aca="true" t="shared" si="0" ref="H9:H15">D9-F9</f>
        <v>0</v>
      </c>
      <c r="I9" s="50"/>
      <c r="J9" s="17"/>
    </row>
    <row r="10" spans="1:10" s="7" customFormat="1" ht="15.75">
      <c r="A10" s="21">
        <v>2</v>
      </c>
      <c r="B10" s="22" t="s">
        <v>29</v>
      </c>
      <c r="C10" s="23"/>
      <c r="D10" s="23">
        <v>140.95</v>
      </c>
      <c r="E10" s="23"/>
      <c r="F10" s="23">
        <v>140.95</v>
      </c>
      <c r="G10" s="23"/>
      <c r="H10" s="45">
        <f t="shared" si="0"/>
        <v>0</v>
      </c>
      <c r="I10" s="51"/>
      <c r="J10" s="23"/>
    </row>
    <row r="11" spans="1:10" s="7" customFormat="1" ht="15.75">
      <c r="A11" s="21">
        <v>3</v>
      </c>
      <c r="B11" s="22" t="s">
        <v>30</v>
      </c>
      <c r="C11" s="23"/>
      <c r="D11" s="23">
        <v>137.2</v>
      </c>
      <c r="E11" s="23"/>
      <c r="F11" s="23">
        <v>137.2</v>
      </c>
      <c r="G11" s="23"/>
      <c r="H11" s="45">
        <f t="shared" si="0"/>
        <v>0</v>
      </c>
      <c r="I11" s="51"/>
      <c r="J11" s="23"/>
    </row>
    <row r="12" spans="1:10" s="7" customFormat="1" ht="15.75">
      <c r="A12" s="21">
        <v>4</v>
      </c>
      <c r="B12" s="22" t="s">
        <v>31</v>
      </c>
      <c r="C12" s="23"/>
      <c r="D12" s="23">
        <v>507</v>
      </c>
      <c r="E12" s="23"/>
      <c r="F12" s="23">
        <v>507</v>
      </c>
      <c r="G12" s="23"/>
      <c r="H12" s="45">
        <f t="shared" si="0"/>
        <v>0</v>
      </c>
      <c r="I12" s="51"/>
      <c r="J12" s="23"/>
    </row>
    <row r="13" spans="1:10" s="7" customFormat="1" ht="15.75">
      <c r="A13" s="21">
        <v>5</v>
      </c>
      <c r="B13" s="22" t="s">
        <v>32</v>
      </c>
      <c r="C13" s="23"/>
      <c r="D13" s="23">
        <v>622.5</v>
      </c>
      <c r="E13" s="23"/>
      <c r="F13" s="23">
        <f>D13</f>
        <v>622.5</v>
      </c>
      <c r="G13" s="23"/>
      <c r="H13" s="45">
        <f t="shared" si="0"/>
        <v>0</v>
      </c>
      <c r="I13" s="51"/>
      <c r="J13" s="23"/>
    </row>
    <row r="14" spans="1:10" s="7" customFormat="1" ht="15.75">
      <c r="A14" s="21">
        <v>6</v>
      </c>
      <c r="B14" s="22" t="s">
        <v>33</v>
      </c>
      <c r="C14" s="23"/>
      <c r="D14" s="23">
        <v>112.25</v>
      </c>
      <c r="E14" s="23"/>
      <c r="F14" s="23">
        <v>112.25</v>
      </c>
      <c r="G14" s="23"/>
      <c r="H14" s="45">
        <f t="shared" si="0"/>
        <v>0</v>
      </c>
      <c r="I14" s="51"/>
      <c r="J14" s="23"/>
    </row>
    <row r="15" spans="1:10" s="7" customFormat="1" ht="15.75">
      <c r="A15" s="21">
        <v>7</v>
      </c>
      <c r="B15" s="22" t="s">
        <v>34</v>
      </c>
      <c r="C15" s="23"/>
      <c r="D15" s="23">
        <v>40</v>
      </c>
      <c r="E15" s="23"/>
      <c r="F15" s="23">
        <v>40</v>
      </c>
      <c r="G15" s="23"/>
      <c r="H15" s="45">
        <f t="shared" si="0"/>
        <v>0</v>
      </c>
      <c r="I15" s="52"/>
      <c r="J15" s="23"/>
    </row>
    <row r="16" spans="1:10" s="7" customFormat="1" ht="15.75">
      <c r="A16" s="21">
        <v>8</v>
      </c>
      <c r="B16" s="22" t="s">
        <v>35</v>
      </c>
      <c r="C16" s="23"/>
      <c r="D16" s="23">
        <f>D17+D18</f>
        <v>9565.65</v>
      </c>
      <c r="E16" s="23">
        <f>E17+E18</f>
        <v>0</v>
      </c>
      <c r="F16" s="23">
        <f>F17+F18</f>
        <v>9565.65</v>
      </c>
      <c r="G16" s="23">
        <f>G17+G18</f>
        <v>0</v>
      </c>
      <c r="H16" s="48">
        <f>H17+H18</f>
        <v>0</v>
      </c>
      <c r="I16" s="52"/>
      <c r="J16" s="23">
        <f>J17+J18</f>
        <v>0</v>
      </c>
    </row>
    <row r="17" spans="1:10" s="7" customFormat="1" ht="15.75">
      <c r="A17" s="21"/>
      <c r="B17" s="22" t="s">
        <v>66</v>
      </c>
      <c r="C17" s="23"/>
      <c r="D17" s="23">
        <v>9557.9</v>
      </c>
      <c r="E17" s="23"/>
      <c r="F17" s="23">
        <v>9557.9</v>
      </c>
      <c r="G17" s="23"/>
      <c r="H17" s="45">
        <f>D17-F17</f>
        <v>0</v>
      </c>
      <c r="I17" s="52"/>
      <c r="J17" s="23"/>
    </row>
    <row r="18" spans="1:10" s="7" customFormat="1" ht="15.75">
      <c r="A18" s="21"/>
      <c r="B18" s="22" t="s">
        <v>36</v>
      </c>
      <c r="C18" s="23"/>
      <c r="D18" s="23">
        <v>7.75</v>
      </c>
      <c r="E18" s="23"/>
      <c r="F18" s="23">
        <v>7.75</v>
      </c>
      <c r="G18" s="23"/>
      <c r="H18" s="45">
        <f>D18-F18</f>
        <v>0</v>
      </c>
      <c r="I18" s="52"/>
      <c r="J18" s="23"/>
    </row>
    <row r="19" spans="1:10" s="7" customFormat="1" ht="15.75">
      <c r="A19" s="21">
        <v>9</v>
      </c>
      <c r="B19" s="22" t="s">
        <v>37</v>
      </c>
      <c r="C19" s="23"/>
      <c r="D19" s="23">
        <v>28.61</v>
      </c>
      <c r="E19" s="23"/>
      <c r="F19" s="23">
        <f>D19</f>
        <v>28.61</v>
      </c>
      <c r="G19" s="23"/>
      <c r="H19" s="45">
        <f>D19-F19</f>
        <v>0</v>
      </c>
      <c r="I19" s="52"/>
      <c r="J19" s="23"/>
    </row>
    <row r="20" spans="1:10" s="7" customFormat="1" ht="15.75">
      <c r="A20" s="21">
        <v>10</v>
      </c>
      <c r="B20" s="22" t="s">
        <v>38</v>
      </c>
      <c r="C20" s="23"/>
      <c r="D20" s="23">
        <v>12963.75</v>
      </c>
      <c r="E20" s="23"/>
      <c r="F20" s="23">
        <v>12055.87</v>
      </c>
      <c r="G20" s="23"/>
      <c r="H20" s="17">
        <f>D20-F20</f>
        <v>907.8799999999992</v>
      </c>
      <c r="I20" s="51"/>
      <c r="J20" s="23"/>
    </row>
    <row r="21" spans="1:10" s="10" customFormat="1" ht="15.75">
      <c r="A21" s="24" t="s">
        <v>39</v>
      </c>
      <c r="B21" s="25" t="s">
        <v>40</v>
      </c>
      <c r="C21" s="26"/>
      <c r="D21" s="26">
        <f>D22+D24+D30+D33+D36+D38+D39</f>
        <v>417.61199999999997</v>
      </c>
      <c r="E21" s="26"/>
      <c r="F21" s="26">
        <f>F22+F24+F30+F33+F36+F38+F39</f>
        <v>120.05199999999999</v>
      </c>
      <c r="G21" s="26"/>
      <c r="H21" s="26">
        <f>H22+H24+H30+H33+H36+H38+H39</f>
        <v>297.56</v>
      </c>
      <c r="I21" s="53"/>
      <c r="J21" s="26"/>
    </row>
    <row r="22" spans="1:10" s="7" customFormat="1" ht="15.75">
      <c r="A22" s="21">
        <v>1</v>
      </c>
      <c r="B22" s="22" t="s">
        <v>41</v>
      </c>
      <c r="C22" s="23"/>
      <c r="D22" s="23">
        <f>D23</f>
        <v>11.14</v>
      </c>
      <c r="E22" s="23"/>
      <c r="F22" s="23">
        <f>F23</f>
        <v>11.14</v>
      </c>
      <c r="G22" s="23"/>
      <c r="H22" s="45">
        <f>D22-F22</f>
        <v>0</v>
      </c>
      <c r="I22" s="51"/>
      <c r="J22" s="23"/>
    </row>
    <row r="23" spans="1:10" s="7" customFormat="1" ht="15.75">
      <c r="A23" s="21"/>
      <c r="B23" s="22" t="s">
        <v>42</v>
      </c>
      <c r="C23" s="23"/>
      <c r="D23" s="23">
        <v>11.14</v>
      </c>
      <c r="E23" s="23"/>
      <c r="F23" s="23">
        <v>11.14</v>
      </c>
      <c r="G23" s="23"/>
      <c r="H23" s="45">
        <f>D23-F23</f>
        <v>0</v>
      </c>
      <c r="I23" s="51"/>
      <c r="J23" s="23"/>
    </row>
    <row r="24" spans="1:10" s="7" customFormat="1" ht="15.75">
      <c r="A24" s="21">
        <v>2</v>
      </c>
      <c r="B24" s="22" t="s">
        <v>43</v>
      </c>
      <c r="C24" s="23"/>
      <c r="D24" s="23">
        <f>SUM(D25:D29)</f>
        <v>109.545</v>
      </c>
      <c r="E24" s="23"/>
      <c r="F24" s="23">
        <f>SUM(F25:F29)</f>
        <v>30.8</v>
      </c>
      <c r="G24" s="23">
        <f>SUM(G25:G29)</f>
        <v>0</v>
      </c>
      <c r="H24" s="23">
        <f>SUM(H25:H29)</f>
        <v>78.745</v>
      </c>
      <c r="I24" s="51"/>
      <c r="J24" s="23"/>
    </row>
    <row r="25" spans="1:10" s="7" customFormat="1" ht="15.75">
      <c r="A25" s="21"/>
      <c r="B25" s="22" t="s">
        <v>44</v>
      </c>
      <c r="C25" s="23"/>
      <c r="D25" s="23">
        <v>31.8478</v>
      </c>
      <c r="E25" s="23"/>
      <c r="F25" s="23"/>
      <c r="G25" s="23"/>
      <c r="H25" s="17">
        <f>D25-F25</f>
        <v>31.8478</v>
      </c>
      <c r="I25" s="51"/>
      <c r="J25" s="23"/>
    </row>
    <row r="26" spans="1:10" s="7" customFormat="1" ht="15.75">
      <c r="A26" s="18"/>
      <c r="B26" s="19" t="s">
        <v>45</v>
      </c>
      <c r="C26" s="20"/>
      <c r="D26" s="20">
        <v>46.8972</v>
      </c>
      <c r="E26" s="20"/>
      <c r="F26" s="20"/>
      <c r="G26" s="20"/>
      <c r="H26" s="20">
        <f>D26-F26</f>
        <v>46.8972</v>
      </c>
      <c r="I26" s="68"/>
      <c r="J26" s="23"/>
    </row>
    <row r="27" spans="1:10" s="7" customFormat="1" ht="15.75">
      <c r="A27" s="69"/>
      <c r="B27" s="70" t="s">
        <v>46</v>
      </c>
      <c r="C27" s="71"/>
      <c r="D27" s="71">
        <v>18</v>
      </c>
      <c r="E27" s="71"/>
      <c r="F27" s="72">
        <v>18</v>
      </c>
      <c r="G27" s="71"/>
      <c r="H27" s="73">
        <f>D27-F27</f>
        <v>0</v>
      </c>
      <c r="I27" s="74"/>
      <c r="J27" s="23"/>
    </row>
    <row r="28" spans="1:10" s="7" customFormat="1" ht="15.75">
      <c r="A28" s="21"/>
      <c r="B28" s="22" t="s">
        <v>47</v>
      </c>
      <c r="C28" s="23"/>
      <c r="D28" s="23">
        <v>7.6</v>
      </c>
      <c r="E28" s="23"/>
      <c r="F28" s="47">
        <v>7.6</v>
      </c>
      <c r="G28" s="23"/>
      <c r="H28" s="45">
        <f>D28-F28</f>
        <v>0</v>
      </c>
      <c r="I28" s="51"/>
      <c r="J28" s="23"/>
    </row>
    <row r="29" spans="1:10" s="7" customFormat="1" ht="15.75">
      <c r="A29" s="21"/>
      <c r="B29" s="22" t="s">
        <v>48</v>
      </c>
      <c r="C29" s="23"/>
      <c r="D29" s="23">
        <v>5.2</v>
      </c>
      <c r="E29" s="23"/>
      <c r="F29" s="47">
        <v>5.2</v>
      </c>
      <c r="G29" s="23"/>
      <c r="H29" s="17"/>
      <c r="I29" s="51"/>
      <c r="J29" s="23"/>
    </row>
    <row r="30" spans="1:10" s="7" customFormat="1" ht="15.75">
      <c r="A30" s="21">
        <v>3</v>
      </c>
      <c r="B30" s="22" t="s">
        <v>49</v>
      </c>
      <c r="C30" s="23"/>
      <c r="D30" s="23">
        <f>D31+D32</f>
        <v>20.048000000000002</v>
      </c>
      <c r="E30" s="23"/>
      <c r="F30" s="23">
        <f>F31+F32</f>
        <v>6.83</v>
      </c>
      <c r="G30" s="23">
        <f>G31+G32</f>
        <v>0</v>
      </c>
      <c r="H30" s="23">
        <f>H31+H32</f>
        <v>13.218</v>
      </c>
      <c r="I30" s="51"/>
      <c r="J30" s="23"/>
    </row>
    <row r="31" spans="1:12" s="7" customFormat="1" ht="15.75">
      <c r="A31" s="21"/>
      <c r="B31" s="22" t="s">
        <v>44</v>
      </c>
      <c r="C31" s="23"/>
      <c r="D31" s="23">
        <v>13.22</v>
      </c>
      <c r="E31" s="23"/>
      <c r="F31" s="23"/>
      <c r="G31" s="23"/>
      <c r="H31" s="17">
        <f>D31-F31</f>
        <v>13.22</v>
      </c>
      <c r="I31" s="51"/>
      <c r="J31" s="23"/>
      <c r="L31" s="78"/>
    </row>
    <row r="32" spans="1:10" s="7" customFormat="1" ht="15.75">
      <c r="A32" s="21"/>
      <c r="B32" s="22" t="s">
        <v>50</v>
      </c>
      <c r="C32" s="23"/>
      <c r="D32" s="23">
        <v>6.828</v>
      </c>
      <c r="E32" s="23"/>
      <c r="F32" s="23">
        <v>6.83</v>
      </c>
      <c r="G32" s="23"/>
      <c r="H32" s="45">
        <f>D32-F32</f>
        <v>-0.0019999999999997797</v>
      </c>
      <c r="I32" s="50"/>
      <c r="J32" s="23"/>
    </row>
    <row r="33" spans="1:10" s="7" customFormat="1" ht="15.75" customHeight="1">
      <c r="A33" s="21">
        <v>4</v>
      </c>
      <c r="B33" s="22" t="s">
        <v>51</v>
      </c>
      <c r="C33" s="23"/>
      <c r="D33" s="23">
        <f>D34+D35</f>
        <v>148.41199999999998</v>
      </c>
      <c r="E33" s="23"/>
      <c r="F33" s="48">
        <f>F34+F35</f>
        <v>0</v>
      </c>
      <c r="G33" s="23">
        <f>G34+G35</f>
        <v>0</v>
      </c>
      <c r="H33" s="23">
        <f>H34+H35</f>
        <v>148.41199999999998</v>
      </c>
      <c r="I33" s="51"/>
      <c r="J33" s="23"/>
    </row>
    <row r="34" spans="1:10" s="7" customFormat="1" ht="15.75">
      <c r="A34" s="21"/>
      <c r="B34" s="22" t="s">
        <v>44</v>
      </c>
      <c r="C34" s="23"/>
      <c r="D34" s="23">
        <v>83.856</v>
      </c>
      <c r="E34" s="23"/>
      <c r="F34" s="23"/>
      <c r="G34" s="23"/>
      <c r="H34" s="17">
        <f aca="true" t="shared" si="1" ref="H34:H39">D34-F34</f>
        <v>83.856</v>
      </c>
      <c r="I34" s="51"/>
      <c r="J34" s="23"/>
    </row>
    <row r="35" spans="1:10" s="7" customFormat="1" ht="15.75">
      <c r="A35" s="21"/>
      <c r="B35" s="22" t="s">
        <v>52</v>
      </c>
      <c r="C35" s="23"/>
      <c r="D35" s="23">
        <v>64.556</v>
      </c>
      <c r="E35" s="23"/>
      <c r="F35" s="23"/>
      <c r="G35" s="23"/>
      <c r="H35" s="17">
        <f t="shared" si="1"/>
        <v>64.556</v>
      </c>
      <c r="I35" s="51"/>
      <c r="J35" s="23"/>
    </row>
    <row r="36" spans="1:10" s="7" customFormat="1" ht="15.75" customHeight="1">
      <c r="A36" s="21">
        <v>5</v>
      </c>
      <c r="B36" s="22" t="s">
        <v>53</v>
      </c>
      <c r="C36" s="23"/>
      <c r="D36" s="23">
        <f>D37</f>
        <v>57.185</v>
      </c>
      <c r="E36" s="23"/>
      <c r="F36" s="23"/>
      <c r="G36" s="23"/>
      <c r="H36" s="17">
        <f t="shared" si="1"/>
        <v>57.185</v>
      </c>
      <c r="I36" s="51"/>
      <c r="J36" s="23"/>
    </row>
    <row r="37" spans="1:10" s="7" customFormat="1" ht="15.75">
      <c r="A37" s="21"/>
      <c r="B37" s="22" t="s">
        <v>54</v>
      </c>
      <c r="C37" s="23"/>
      <c r="D37" s="23">
        <v>57.185</v>
      </c>
      <c r="E37" s="23"/>
      <c r="F37" s="23"/>
      <c r="G37" s="23"/>
      <c r="H37" s="17">
        <f t="shared" si="1"/>
        <v>57.185</v>
      </c>
      <c r="I37" s="51"/>
      <c r="J37" s="23"/>
    </row>
    <row r="38" spans="1:10" s="7" customFormat="1" ht="15.75">
      <c r="A38" s="21">
        <v>6</v>
      </c>
      <c r="B38" s="22" t="s">
        <v>55</v>
      </c>
      <c r="C38" s="23"/>
      <c r="D38" s="23">
        <v>46.75</v>
      </c>
      <c r="E38" s="23"/>
      <c r="F38" s="23">
        <v>46.75</v>
      </c>
      <c r="G38" s="23"/>
      <c r="H38" s="45">
        <f t="shared" si="1"/>
        <v>0</v>
      </c>
      <c r="I38" s="51"/>
      <c r="J38" s="23"/>
    </row>
    <row r="39" spans="1:10" s="7" customFormat="1" ht="15.75">
      <c r="A39" s="21">
        <v>7</v>
      </c>
      <c r="B39" s="22" t="s">
        <v>56</v>
      </c>
      <c r="C39" s="23"/>
      <c r="D39" s="23">
        <v>24.532</v>
      </c>
      <c r="E39" s="23"/>
      <c r="F39" s="23">
        <v>24.532</v>
      </c>
      <c r="G39" s="23"/>
      <c r="H39" s="45">
        <f t="shared" si="1"/>
        <v>0</v>
      </c>
      <c r="I39" s="23"/>
      <c r="J39" s="23"/>
    </row>
    <row r="40" spans="1:10" s="7" customFormat="1" ht="15.75">
      <c r="A40" s="24" t="s">
        <v>58</v>
      </c>
      <c r="B40" s="25" t="s">
        <v>57</v>
      </c>
      <c r="C40" s="23"/>
      <c r="D40" s="26">
        <f>SUM(D41:D46)</f>
        <v>5888.474177</v>
      </c>
      <c r="E40" s="23"/>
      <c r="F40" s="26">
        <f>SUM(F41:F46)</f>
        <v>5775.9898</v>
      </c>
      <c r="G40" s="26">
        <f>SUM(G41:G46)</f>
        <v>0</v>
      </c>
      <c r="H40" s="26">
        <f>SUM(H41:H46)</f>
        <v>112.484377</v>
      </c>
      <c r="I40" s="23"/>
      <c r="J40" s="23"/>
    </row>
    <row r="41" spans="1:10" s="7" customFormat="1" ht="15.75">
      <c r="A41" s="21">
        <v>1</v>
      </c>
      <c r="B41" s="22" t="s">
        <v>67</v>
      </c>
      <c r="C41" s="23"/>
      <c r="D41" s="23">
        <v>2214</v>
      </c>
      <c r="E41" s="23"/>
      <c r="F41" s="23">
        <f>D41</f>
        <v>2214</v>
      </c>
      <c r="G41" s="23"/>
      <c r="H41" s="45">
        <f aca="true" t="shared" si="2" ref="H41:H46">D41-F41</f>
        <v>0</v>
      </c>
      <c r="I41" s="51"/>
      <c r="J41" s="23"/>
    </row>
    <row r="42" spans="1:10" s="7" customFormat="1" ht="15.75">
      <c r="A42" s="21">
        <v>2</v>
      </c>
      <c r="B42" s="22" t="s">
        <v>59</v>
      </c>
      <c r="C42" s="23"/>
      <c r="D42" s="23">
        <v>695.3305</v>
      </c>
      <c r="E42" s="23"/>
      <c r="F42" s="23">
        <f>D42</f>
        <v>695.3305</v>
      </c>
      <c r="G42" s="23"/>
      <c r="H42" s="45">
        <f t="shared" si="2"/>
        <v>0</v>
      </c>
      <c r="I42" s="23"/>
      <c r="J42" s="23"/>
    </row>
    <row r="43" spans="1:10" s="7" customFormat="1" ht="15.75">
      <c r="A43" s="21">
        <v>3</v>
      </c>
      <c r="B43" s="22" t="s">
        <v>60</v>
      </c>
      <c r="C43" s="23"/>
      <c r="D43" s="23">
        <v>1881.4393</v>
      </c>
      <c r="E43" s="23"/>
      <c r="F43" s="23">
        <f>D43</f>
        <v>1881.4393</v>
      </c>
      <c r="G43" s="23"/>
      <c r="H43" s="45">
        <f t="shared" si="2"/>
        <v>0</v>
      </c>
      <c r="I43" s="23"/>
      <c r="J43" s="23"/>
    </row>
    <row r="44" spans="1:10" s="7" customFormat="1" ht="15.75">
      <c r="A44" s="21">
        <v>4</v>
      </c>
      <c r="B44" s="22" t="s">
        <v>61</v>
      </c>
      <c r="C44" s="23"/>
      <c r="D44" s="23">
        <v>953</v>
      </c>
      <c r="E44" s="23"/>
      <c r="F44" s="23">
        <f>D44</f>
        <v>953</v>
      </c>
      <c r="G44" s="23"/>
      <c r="H44" s="45">
        <f t="shared" si="2"/>
        <v>0</v>
      </c>
      <c r="I44" s="23"/>
      <c r="J44" s="23"/>
    </row>
    <row r="45" spans="1:10" s="7" customFormat="1" ht="15.75">
      <c r="A45" s="21">
        <v>5</v>
      </c>
      <c r="B45" s="22" t="s">
        <v>62</v>
      </c>
      <c r="C45" s="23"/>
      <c r="D45" s="23">
        <v>32.22</v>
      </c>
      <c r="E45" s="23"/>
      <c r="F45" s="23">
        <f>D45</f>
        <v>32.22</v>
      </c>
      <c r="G45" s="23"/>
      <c r="H45" s="45">
        <f t="shared" si="2"/>
        <v>0</v>
      </c>
      <c r="I45" s="23"/>
      <c r="J45" s="23"/>
    </row>
    <row r="46" spans="1:10" s="7" customFormat="1" ht="15.75">
      <c r="A46" s="15">
        <v>6</v>
      </c>
      <c r="B46" s="16" t="s">
        <v>63</v>
      </c>
      <c r="C46" s="17"/>
      <c r="D46" s="17">
        <v>112.484377</v>
      </c>
      <c r="E46" s="17"/>
      <c r="F46" s="17"/>
      <c r="G46" s="17"/>
      <c r="H46" s="17">
        <f t="shared" si="2"/>
        <v>112.484377</v>
      </c>
      <c r="I46" s="51" t="s">
        <v>88</v>
      </c>
      <c r="J46" s="23"/>
    </row>
    <row r="47" spans="1:10" s="7" customFormat="1" ht="15.75" hidden="1">
      <c r="A47" s="15"/>
      <c r="B47" s="16"/>
      <c r="C47" s="17"/>
      <c r="D47" s="17"/>
      <c r="E47" s="17"/>
      <c r="F47" s="17"/>
      <c r="G47" s="17"/>
      <c r="H47" s="17"/>
      <c r="I47" s="23"/>
      <c r="J47" s="23"/>
    </row>
    <row r="48" spans="1:10" s="7" customFormat="1" ht="15.75" hidden="1">
      <c r="A48" s="15"/>
      <c r="B48" s="16"/>
      <c r="C48" s="17"/>
      <c r="D48" s="17"/>
      <c r="E48" s="17"/>
      <c r="F48" s="17"/>
      <c r="G48" s="17"/>
      <c r="H48" s="17"/>
      <c r="I48" s="23"/>
      <c r="J48" s="23"/>
    </row>
    <row r="49" spans="1:10" s="10" customFormat="1" ht="15.75" hidden="1">
      <c r="A49" s="11">
        <v>3</v>
      </c>
      <c r="B49" s="12" t="s">
        <v>9</v>
      </c>
      <c r="C49" s="13"/>
      <c r="D49" s="13">
        <f>D50+D60</f>
        <v>1481.5</v>
      </c>
      <c r="E49" s="13">
        <f>E50+E60</f>
        <v>0</v>
      </c>
      <c r="F49" s="13">
        <f>F50+F60</f>
        <v>329.278</v>
      </c>
      <c r="G49" s="13">
        <f>G50+G60</f>
        <v>0</v>
      </c>
      <c r="H49" s="13">
        <f>H50+H60</f>
        <v>8.67</v>
      </c>
      <c r="I49" s="26"/>
      <c r="J49" s="26">
        <f>J50+J60</f>
        <v>1481.5</v>
      </c>
    </row>
    <row r="50" spans="1:10" s="10" customFormat="1" ht="15.75" hidden="1">
      <c r="A50" s="14" t="s">
        <v>5</v>
      </c>
      <c r="B50" s="12" t="s">
        <v>10</v>
      </c>
      <c r="C50" s="13"/>
      <c r="D50" s="13">
        <f>+D51+D54</f>
        <v>162</v>
      </c>
      <c r="E50" s="13">
        <f>+E51+E54</f>
        <v>0</v>
      </c>
      <c r="F50" s="13">
        <v>153.33</v>
      </c>
      <c r="G50" s="13">
        <f>+G51+G54</f>
        <v>0</v>
      </c>
      <c r="H50" s="13">
        <f>+H51+H54</f>
        <v>8.67</v>
      </c>
      <c r="I50" s="13"/>
      <c r="J50" s="13">
        <f aca="true" t="shared" si="3" ref="J50:J59">+D50-I50</f>
        <v>162</v>
      </c>
    </row>
    <row r="51" spans="1:10" s="30" customFormat="1" ht="15.75" hidden="1">
      <c r="A51" s="27"/>
      <c r="B51" s="28" t="s">
        <v>11</v>
      </c>
      <c r="C51" s="29"/>
      <c r="D51" s="29">
        <f>+D52+D53</f>
        <v>62</v>
      </c>
      <c r="E51" s="29">
        <f>+E52+E53</f>
        <v>0</v>
      </c>
      <c r="F51" s="29">
        <v>62</v>
      </c>
      <c r="G51" s="29">
        <f>+G52+G53</f>
        <v>0</v>
      </c>
      <c r="H51" s="29">
        <f>+H52+H53</f>
        <v>0</v>
      </c>
      <c r="I51" s="17"/>
      <c r="J51" s="17">
        <f t="shared" si="3"/>
        <v>62</v>
      </c>
    </row>
    <row r="52" spans="1:10" s="7" customFormat="1" ht="15.75" hidden="1">
      <c r="A52" s="15"/>
      <c r="B52" s="16" t="s">
        <v>12</v>
      </c>
      <c r="C52" s="17"/>
      <c r="D52" s="17">
        <v>35.9</v>
      </c>
      <c r="E52" s="17"/>
      <c r="F52" s="17">
        <v>35.9</v>
      </c>
      <c r="G52" s="17"/>
      <c r="H52" s="17"/>
      <c r="I52" s="17"/>
      <c r="J52" s="17">
        <f t="shared" si="3"/>
        <v>35.9</v>
      </c>
    </row>
    <row r="53" spans="1:10" s="7" customFormat="1" ht="15.75" hidden="1">
      <c r="A53" s="15"/>
      <c r="B53" s="16" t="s">
        <v>13</v>
      </c>
      <c r="C53" s="17"/>
      <c r="D53" s="17">
        <v>26.1</v>
      </c>
      <c r="E53" s="17"/>
      <c r="F53" s="17">
        <v>26.1</v>
      </c>
      <c r="G53" s="17"/>
      <c r="H53" s="17"/>
      <c r="I53" s="17"/>
      <c r="J53" s="17">
        <f t="shared" si="3"/>
        <v>26.1</v>
      </c>
    </row>
    <row r="54" spans="1:10" s="30" customFormat="1" ht="15.75" hidden="1">
      <c r="A54" s="27"/>
      <c r="B54" s="28" t="s">
        <v>14</v>
      </c>
      <c r="C54" s="29"/>
      <c r="D54" s="29">
        <f>+D55+D56+D57+D58+D59</f>
        <v>99.99999999999999</v>
      </c>
      <c r="E54" s="29">
        <f>+E55+E56+E57+E58+E59</f>
        <v>0</v>
      </c>
      <c r="F54" s="29">
        <v>91.33</v>
      </c>
      <c r="G54" s="29">
        <f>+G55+G56+G57+G58+G59</f>
        <v>0</v>
      </c>
      <c r="H54" s="29">
        <f>+H55+H56+H57+H58+H59</f>
        <v>8.67</v>
      </c>
      <c r="I54" s="17"/>
      <c r="J54" s="17">
        <f t="shared" si="3"/>
        <v>99.99999999999999</v>
      </c>
    </row>
    <row r="55" spans="1:10" s="7" customFormat="1" ht="15.75" hidden="1">
      <c r="A55" s="15"/>
      <c r="B55" s="16" t="s">
        <v>15</v>
      </c>
      <c r="C55" s="17"/>
      <c r="D55" s="17">
        <v>63.9</v>
      </c>
      <c r="E55" s="17"/>
      <c r="F55" s="17">
        <v>63.9</v>
      </c>
      <c r="G55" s="17"/>
      <c r="H55" s="17"/>
      <c r="I55" s="17"/>
      <c r="J55" s="17">
        <f t="shared" si="3"/>
        <v>63.9</v>
      </c>
    </row>
    <row r="56" spans="1:10" s="7" customFormat="1" ht="15.75" hidden="1">
      <c r="A56" s="15"/>
      <c r="B56" s="16" t="s">
        <v>16</v>
      </c>
      <c r="C56" s="17"/>
      <c r="D56" s="17">
        <v>10.2</v>
      </c>
      <c r="E56" s="17"/>
      <c r="F56" s="17">
        <v>10.2</v>
      </c>
      <c r="G56" s="17"/>
      <c r="H56" s="17"/>
      <c r="I56" s="17"/>
      <c r="J56" s="17">
        <f t="shared" si="3"/>
        <v>10.2</v>
      </c>
    </row>
    <row r="57" spans="1:10" s="7" customFormat="1" ht="15.75" hidden="1">
      <c r="A57" s="15"/>
      <c r="B57" s="16" t="s">
        <v>17</v>
      </c>
      <c r="C57" s="17"/>
      <c r="D57" s="17">
        <v>3.3</v>
      </c>
      <c r="E57" s="17"/>
      <c r="F57" s="17">
        <v>3.3</v>
      </c>
      <c r="G57" s="17"/>
      <c r="H57" s="17"/>
      <c r="I57" s="31"/>
      <c r="J57" s="31">
        <f t="shared" si="3"/>
        <v>3.3</v>
      </c>
    </row>
    <row r="58" spans="1:10" s="7" customFormat="1" ht="15.75" hidden="1">
      <c r="A58" s="15"/>
      <c r="B58" s="16" t="s">
        <v>18</v>
      </c>
      <c r="C58" s="17"/>
      <c r="D58" s="17">
        <v>14</v>
      </c>
      <c r="E58" s="17"/>
      <c r="F58" s="17">
        <v>5.33</v>
      </c>
      <c r="G58" s="17"/>
      <c r="H58" s="17">
        <v>8.67</v>
      </c>
      <c r="I58" s="17"/>
      <c r="J58" s="17">
        <f t="shared" si="3"/>
        <v>14</v>
      </c>
    </row>
    <row r="59" spans="1:10" s="7" customFormat="1" ht="15.75" hidden="1">
      <c r="A59" s="15"/>
      <c r="B59" s="16" t="s">
        <v>19</v>
      </c>
      <c r="C59" s="17"/>
      <c r="D59" s="17">
        <v>8.6</v>
      </c>
      <c r="E59" s="17"/>
      <c r="F59" s="17">
        <v>8.6</v>
      </c>
      <c r="G59" s="17"/>
      <c r="H59" s="17"/>
      <c r="I59" s="17"/>
      <c r="J59" s="17">
        <f t="shared" si="3"/>
        <v>8.6</v>
      </c>
    </row>
    <row r="60" spans="1:10" s="10" customFormat="1" ht="15.75" hidden="1">
      <c r="A60" s="14" t="s">
        <v>6</v>
      </c>
      <c r="B60" s="12" t="s">
        <v>20</v>
      </c>
      <c r="C60" s="13"/>
      <c r="D60" s="13">
        <f>SUM(D61,D67)</f>
        <v>1319.5</v>
      </c>
      <c r="E60" s="13">
        <f>SUM(E61,E67)</f>
        <v>0</v>
      </c>
      <c r="F60" s="13">
        <f>SUM(F61,F67)</f>
        <v>175.948</v>
      </c>
      <c r="G60" s="13">
        <f>SUM(G61,G67)</f>
        <v>0</v>
      </c>
      <c r="H60" s="13">
        <f>SUM(H61,H67)</f>
        <v>0</v>
      </c>
      <c r="I60" s="32"/>
      <c r="J60" s="32">
        <f>SUM(J61,J67)</f>
        <v>1319.5</v>
      </c>
    </row>
    <row r="61" spans="1:10" s="30" customFormat="1" ht="15.75" hidden="1">
      <c r="A61" s="27"/>
      <c r="B61" s="28" t="s">
        <v>11</v>
      </c>
      <c r="C61" s="29"/>
      <c r="D61" s="29">
        <f>SUM(D62:D64)</f>
        <v>1307.2</v>
      </c>
      <c r="E61" s="29">
        <f>SUM(E62:E64)</f>
        <v>0</v>
      </c>
      <c r="F61" s="29">
        <f>SUM(F62:F64)</f>
        <v>163.648</v>
      </c>
      <c r="G61" s="29">
        <f>SUM(G62:G64)</f>
        <v>0</v>
      </c>
      <c r="H61" s="29">
        <f>SUM(H62:H64)</f>
        <v>0</v>
      </c>
      <c r="I61" s="23"/>
      <c r="J61" s="23">
        <f>SUM(J62:J64)</f>
        <v>1307.2</v>
      </c>
    </row>
    <row r="62" spans="1:10" s="7" customFormat="1" ht="15.75" hidden="1">
      <c r="A62" s="15"/>
      <c r="B62" s="16" t="s">
        <v>12</v>
      </c>
      <c r="C62" s="17"/>
      <c r="D62" s="17">
        <v>111.8</v>
      </c>
      <c r="E62" s="17"/>
      <c r="F62" s="17">
        <v>30.296</v>
      </c>
      <c r="G62" s="17"/>
      <c r="H62" s="17"/>
      <c r="I62" s="17"/>
      <c r="J62" s="17">
        <f>+D62-I62</f>
        <v>111.8</v>
      </c>
    </row>
    <row r="63" spans="1:10" s="7" customFormat="1" ht="15.75" hidden="1">
      <c r="A63" s="15"/>
      <c r="B63" s="16" t="s">
        <v>21</v>
      </c>
      <c r="C63" s="17"/>
      <c r="D63" s="17">
        <v>234.4</v>
      </c>
      <c r="E63" s="17"/>
      <c r="F63" s="17">
        <v>26.276</v>
      </c>
      <c r="G63" s="17"/>
      <c r="H63" s="17"/>
      <c r="I63" s="17"/>
      <c r="J63" s="17">
        <f>+D63-I63</f>
        <v>234.4</v>
      </c>
    </row>
    <row r="64" spans="1:10" s="7" customFormat="1" ht="15.75" hidden="1">
      <c r="A64" s="15"/>
      <c r="B64" s="16" t="s">
        <v>22</v>
      </c>
      <c r="C64" s="17"/>
      <c r="D64" s="17">
        <v>961</v>
      </c>
      <c r="E64" s="17"/>
      <c r="F64" s="17">
        <v>107.076</v>
      </c>
      <c r="G64" s="17"/>
      <c r="H64" s="17"/>
      <c r="I64" s="17"/>
      <c r="J64" s="17">
        <f>+D64-I64</f>
        <v>961</v>
      </c>
    </row>
    <row r="65" spans="1:10" s="7" customFormat="1" ht="15.75" hidden="1">
      <c r="A65" s="15"/>
      <c r="B65" s="16" t="s">
        <v>23</v>
      </c>
      <c r="C65" s="17"/>
      <c r="D65" s="17"/>
      <c r="E65" s="17"/>
      <c r="F65" s="17"/>
      <c r="G65" s="17"/>
      <c r="H65" s="17"/>
      <c r="I65" s="17"/>
      <c r="J65" s="17"/>
    </row>
    <row r="66" spans="1:10" s="7" customFormat="1" ht="15.75" hidden="1">
      <c r="A66" s="15"/>
      <c r="B66" s="16" t="s">
        <v>24</v>
      </c>
      <c r="C66" s="17"/>
      <c r="D66" s="17"/>
      <c r="E66" s="17"/>
      <c r="F66" s="17"/>
      <c r="G66" s="17"/>
      <c r="H66" s="17"/>
      <c r="I66" s="17"/>
      <c r="J66" s="17"/>
    </row>
    <row r="67" spans="1:10" s="30" customFormat="1" ht="15.75" hidden="1">
      <c r="A67" s="27"/>
      <c r="B67" s="28" t="s">
        <v>14</v>
      </c>
      <c r="C67" s="29"/>
      <c r="D67" s="29">
        <f>+D68</f>
        <v>12.3</v>
      </c>
      <c r="E67" s="29">
        <f>+E68</f>
        <v>0</v>
      </c>
      <c r="F67" s="29">
        <v>12.3</v>
      </c>
      <c r="G67" s="29">
        <f>+G68</f>
        <v>0</v>
      </c>
      <c r="H67" s="29">
        <f>+H68</f>
        <v>0</v>
      </c>
      <c r="I67" s="17"/>
      <c r="J67" s="17">
        <f>+D67-I67</f>
        <v>12.3</v>
      </c>
    </row>
    <row r="68" spans="1:10" s="7" customFormat="1" ht="15.75" hidden="1">
      <c r="A68" s="15"/>
      <c r="B68" s="16" t="s">
        <v>25</v>
      </c>
      <c r="C68" s="17"/>
      <c r="D68" s="17">
        <v>12.3</v>
      </c>
      <c r="E68" s="17"/>
      <c r="F68" s="17">
        <v>12.3</v>
      </c>
      <c r="G68" s="17"/>
      <c r="H68" s="17"/>
      <c r="I68" s="17"/>
      <c r="J68" s="17">
        <f>+D68-I68</f>
        <v>12.3</v>
      </c>
    </row>
    <row r="69" spans="1:10" s="10" customFormat="1" ht="15.75" hidden="1">
      <c r="A69" s="11">
        <v>4</v>
      </c>
      <c r="B69" s="12" t="s">
        <v>26</v>
      </c>
      <c r="C69" s="13"/>
      <c r="D69" s="13">
        <f>+SUM(D70:D71)</f>
        <v>0</v>
      </c>
      <c r="E69" s="13">
        <f>+SUM(E70:E71)</f>
        <v>0</v>
      </c>
      <c r="F69" s="13">
        <v>0</v>
      </c>
      <c r="G69" s="13">
        <f>+SUM(G70:G71)</f>
        <v>0</v>
      </c>
      <c r="H69" s="13">
        <f>+SUM(H70:H71)</f>
        <v>0</v>
      </c>
      <c r="I69" s="13"/>
      <c r="J69" s="13">
        <f>+D69-I69</f>
        <v>0</v>
      </c>
    </row>
    <row r="70" spans="1:10" s="7" customFormat="1" ht="15.75" hidden="1">
      <c r="A70" s="15"/>
      <c r="B70" s="16" t="s">
        <v>27</v>
      </c>
      <c r="C70" s="17"/>
      <c r="D70" s="17"/>
      <c r="E70" s="17"/>
      <c r="F70" s="17"/>
      <c r="G70" s="17"/>
      <c r="H70" s="17"/>
      <c r="I70" s="33"/>
      <c r="J70" s="33"/>
    </row>
    <row r="71" spans="1:10" s="7" customFormat="1" ht="15.75" hidden="1">
      <c r="A71" s="15"/>
      <c r="B71" s="16" t="s">
        <v>14</v>
      </c>
      <c r="C71" s="17"/>
      <c r="D71" s="17"/>
      <c r="E71" s="17"/>
      <c r="F71" s="17"/>
      <c r="G71" s="17"/>
      <c r="H71" s="17"/>
      <c r="I71" s="54"/>
      <c r="J71" s="34"/>
    </row>
    <row r="72" spans="1:10" s="7" customFormat="1" ht="15.75">
      <c r="A72" s="11" t="s">
        <v>68</v>
      </c>
      <c r="B72" s="12" t="s">
        <v>69</v>
      </c>
      <c r="C72" s="17"/>
      <c r="D72" s="13">
        <f>D73</f>
        <v>199.78</v>
      </c>
      <c r="E72" s="17"/>
      <c r="F72" s="13">
        <f>F73</f>
        <v>199.78</v>
      </c>
      <c r="G72" s="13">
        <f>G73</f>
        <v>0</v>
      </c>
      <c r="H72" s="46">
        <f>H73</f>
        <v>0</v>
      </c>
      <c r="I72" s="33"/>
      <c r="J72" s="36"/>
    </row>
    <row r="73" spans="1:10" s="7" customFormat="1" ht="15.75">
      <c r="A73" s="26"/>
      <c r="B73" s="19" t="s">
        <v>70</v>
      </c>
      <c r="C73" s="20"/>
      <c r="D73" s="20">
        <v>199.78</v>
      </c>
      <c r="E73" s="20"/>
      <c r="F73" s="20">
        <v>199.78</v>
      </c>
      <c r="G73" s="20"/>
      <c r="H73" s="75">
        <f>D73-F73</f>
        <v>0</v>
      </c>
      <c r="I73" s="68"/>
      <c r="J73" s="36"/>
    </row>
    <row r="74" spans="1:10" s="7" customFormat="1" ht="15.75">
      <c r="A74" s="35"/>
      <c r="B74" s="43" t="s">
        <v>87</v>
      </c>
      <c r="C74" s="37"/>
      <c r="D74" s="37"/>
      <c r="E74" s="37"/>
      <c r="F74" s="37"/>
      <c r="G74" s="37"/>
      <c r="H74" s="37"/>
      <c r="I74" s="36"/>
      <c r="J74" s="36"/>
    </row>
    <row r="75" spans="1:10" s="7" customFormat="1" ht="15.75">
      <c r="A75" s="35"/>
      <c r="B75" s="43"/>
      <c r="C75" s="37"/>
      <c r="D75" s="37"/>
      <c r="E75" s="37"/>
      <c r="F75" s="37"/>
      <c r="G75" s="37"/>
      <c r="H75" s="37"/>
      <c r="I75" s="36"/>
      <c r="J75" s="36"/>
    </row>
    <row r="76" spans="1:8" s="7" customFormat="1" ht="15.75">
      <c r="A76" s="38"/>
      <c r="B76" s="55"/>
      <c r="E76" s="57"/>
      <c r="F76" s="57"/>
      <c r="G76" s="57"/>
      <c r="H76" s="57"/>
    </row>
    <row r="77" spans="1:8" s="7" customFormat="1" ht="16.5">
      <c r="A77" s="38"/>
      <c r="B77" s="79"/>
      <c r="C77" s="80"/>
      <c r="D77" s="79"/>
      <c r="E77" s="79"/>
      <c r="F77" s="79"/>
      <c r="G77" s="79"/>
      <c r="H77" s="79"/>
    </row>
    <row r="78" s="7" customFormat="1" ht="15">
      <c r="A78" s="38"/>
    </row>
    <row r="79" spans="1:6" s="7" customFormat="1" ht="15">
      <c r="A79" s="38"/>
      <c r="F79" s="38"/>
    </row>
    <row r="80" s="7" customFormat="1" ht="15">
      <c r="A80" s="38"/>
    </row>
    <row r="81" s="7" customFormat="1" ht="15">
      <c r="A81" s="38"/>
    </row>
    <row r="82" s="7" customFormat="1" ht="15">
      <c r="A82" s="38"/>
    </row>
    <row r="83" s="7" customFormat="1" ht="15">
      <c r="A83" s="38"/>
    </row>
    <row r="84" s="7" customFormat="1" ht="15">
      <c r="A84" s="38"/>
    </row>
    <row r="85" s="7" customFormat="1" ht="15">
      <c r="A85" s="38"/>
    </row>
    <row r="86" s="7" customFormat="1" ht="15">
      <c r="A86" s="38"/>
    </row>
    <row r="87" s="7" customFormat="1" ht="15">
      <c r="A87" s="38"/>
    </row>
    <row r="88" s="7" customFormat="1" ht="15">
      <c r="A88" s="38"/>
    </row>
    <row r="89" s="7" customFormat="1" ht="15">
      <c r="A89" s="38"/>
    </row>
    <row r="90" s="7" customFormat="1" ht="15">
      <c r="A90" s="38"/>
    </row>
    <row r="91" s="7" customFormat="1" ht="15">
      <c r="A91" s="38"/>
    </row>
    <row r="92" s="7" customFormat="1" ht="15">
      <c r="A92" s="38"/>
    </row>
    <row r="93" s="7" customFormat="1" ht="15">
      <c r="A93" s="38"/>
    </row>
    <row r="94" s="7" customFormat="1" ht="15">
      <c r="A94" s="38"/>
    </row>
    <row r="95" s="7" customFormat="1" ht="15">
      <c r="A95" s="38"/>
    </row>
    <row r="96" s="7" customFormat="1" ht="15">
      <c r="A96" s="38"/>
    </row>
    <row r="97" s="7" customFormat="1" ht="15">
      <c r="A97" s="38"/>
    </row>
    <row r="98" s="7" customFormat="1" ht="15">
      <c r="A98" s="38"/>
    </row>
    <row r="99" s="7" customFormat="1" ht="15">
      <c r="A99" s="38"/>
    </row>
    <row r="100" s="7" customFormat="1" ht="15">
      <c r="A100" s="38"/>
    </row>
    <row r="101" s="7" customFormat="1" ht="15">
      <c r="A101" s="38"/>
    </row>
    <row r="102" s="7" customFormat="1" ht="15">
      <c r="A102" s="38"/>
    </row>
    <row r="103" s="7" customFormat="1" ht="15">
      <c r="A103" s="38"/>
    </row>
    <row r="104" s="7" customFormat="1" ht="15">
      <c r="A104" s="38"/>
    </row>
    <row r="105" s="7" customFormat="1" ht="15">
      <c r="A105" s="38"/>
    </row>
    <row r="106" s="7" customFormat="1" ht="15">
      <c r="A106" s="38"/>
    </row>
    <row r="107" s="7" customFormat="1" ht="15">
      <c r="A107" s="38"/>
    </row>
    <row r="108" s="7" customFormat="1" ht="15">
      <c r="A108" s="38"/>
    </row>
    <row r="109" s="7" customFormat="1" ht="15">
      <c r="A109" s="38"/>
    </row>
    <row r="110" s="7" customFormat="1" ht="15">
      <c r="A110" s="38"/>
    </row>
    <row r="111" s="7" customFormat="1" ht="15">
      <c r="A111" s="38"/>
    </row>
    <row r="112" s="7" customFormat="1" ht="15">
      <c r="A112" s="38"/>
    </row>
    <row r="113" s="7" customFormat="1" ht="15">
      <c r="A113" s="38"/>
    </row>
    <row r="114" spans="1:9" s="7" customFormat="1" ht="15">
      <c r="A114" s="38"/>
      <c r="B114" s="36"/>
      <c r="C114" s="36"/>
      <c r="D114" s="36"/>
      <c r="E114" s="36"/>
      <c r="F114" s="36"/>
      <c r="G114" s="36"/>
      <c r="H114" s="36"/>
      <c r="I114" s="36"/>
    </row>
    <row r="115" spans="1:9" s="7" customFormat="1" ht="15">
      <c r="A115" s="38"/>
      <c r="B115" s="36"/>
      <c r="C115" s="36"/>
      <c r="D115" s="36"/>
      <c r="E115" s="36"/>
      <c r="F115" s="36"/>
      <c r="G115" s="36"/>
      <c r="H115" s="36"/>
      <c r="I115" s="36"/>
    </row>
    <row r="116" spans="1:9" s="7" customFormat="1" ht="15">
      <c r="A116" s="38"/>
      <c r="B116" s="36"/>
      <c r="C116" s="36"/>
      <c r="D116" s="36"/>
      <c r="E116" s="36"/>
      <c r="F116" s="36"/>
      <c r="G116" s="36"/>
      <c r="H116" s="36"/>
      <c r="I116" s="36"/>
    </row>
    <row r="117" spans="1:9" s="7" customFormat="1" ht="15">
      <c r="A117" s="38"/>
      <c r="B117" s="36"/>
      <c r="C117" s="36"/>
      <c r="D117" s="36"/>
      <c r="E117" s="36"/>
      <c r="F117" s="36"/>
      <c r="G117" s="36"/>
      <c r="H117" s="36"/>
      <c r="I117" s="36"/>
    </row>
    <row r="118" spans="1:9" s="7" customFormat="1" ht="15">
      <c r="A118" s="38"/>
      <c r="B118" s="36"/>
      <c r="C118" s="36"/>
      <c r="D118" s="36"/>
      <c r="E118" s="36"/>
      <c r="F118" s="36"/>
      <c r="G118" s="36"/>
      <c r="H118" s="36"/>
      <c r="I118" s="36"/>
    </row>
    <row r="119" spans="1:9" s="7" customFormat="1" ht="15">
      <c r="A119" s="38"/>
      <c r="B119" s="36"/>
      <c r="C119" s="36"/>
      <c r="D119" s="36"/>
      <c r="E119" s="36"/>
      <c r="F119" s="36"/>
      <c r="G119" s="36"/>
      <c r="H119" s="36"/>
      <c r="I119" s="36"/>
    </row>
    <row r="120" spans="1:9" s="7" customFormat="1" ht="15">
      <c r="A120" s="38"/>
      <c r="B120" s="36"/>
      <c r="C120" s="36"/>
      <c r="D120" s="36"/>
      <c r="E120" s="36"/>
      <c r="F120" s="36"/>
      <c r="G120" s="36"/>
      <c r="H120" s="36"/>
      <c r="I120" s="36"/>
    </row>
    <row r="121" spans="1:9" s="7" customFormat="1" ht="15">
      <c r="A121" s="38"/>
      <c r="B121" s="36"/>
      <c r="C121" s="36"/>
      <c r="D121" s="36"/>
      <c r="E121" s="36"/>
      <c r="F121" s="36"/>
      <c r="G121" s="36"/>
      <c r="H121" s="36"/>
      <c r="I121" s="36"/>
    </row>
    <row r="122" spans="1:9" s="7" customFormat="1" ht="15">
      <c r="A122" s="38"/>
      <c r="B122" s="36"/>
      <c r="C122" s="36"/>
      <c r="D122" s="36"/>
      <c r="E122" s="36"/>
      <c r="F122" s="36"/>
      <c r="G122" s="36"/>
      <c r="H122" s="36"/>
      <c r="I122" s="36"/>
    </row>
    <row r="123" spans="1:9" s="7" customFormat="1" ht="15">
      <c r="A123" s="38"/>
      <c r="B123" s="36"/>
      <c r="C123" s="36"/>
      <c r="D123" s="36"/>
      <c r="E123" s="36"/>
      <c r="F123" s="36"/>
      <c r="G123" s="36"/>
      <c r="H123" s="36"/>
      <c r="I123" s="36"/>
    </row>
    <row r="124" spans="1:9" s="7" customFormat="1" ht="15">
      <c r="A124" s="38"/>
      <c r="B124" s="36"/>
      <c r="C124" s="36"/>
      <c r="D124" s="36"/>
      <c r="E124" s="36"/>
      <c r="F124" s="36"/>
      <c r="G124" s="36"/>
      <c r="H124" s="36"/>
      <c r="I124" s="36"/>
    </row>
    <row r="125" spans="1:9" s="7" customFormat="1" ht="15">
      <c r="A125" s="38"/>
      <c r="B125" s="36"/>
      <c r="C125" s="36"/>
      <c r="D125" s="36"/>
      <c r="E125" s="36"/>
      <c r="F125" s="36"/>
      <c r="G125" s="36"/>
      <c r="H125" s="36"/>
      <c r="I125" s="36"/>
    </row>
    <row r="126" s="7" customFormat="1" ht="15">
      <c r="A126" s="38"/>
    </row>
    <row r="127" s="7" customFormat="1" ht="15">
      <c r="A127" s="38"/>
    </row>
    <row r="128" s="7" customFormat="1" ht="15">
      <c r="A128" s="38"/>
    </row>
    <row r="129" s="7" customFormat="1" ht="15">
      <c r="A129" s="38"/>
    </row>
    <row r="130" s="7" customFormat="1" ht="15">
      <c r="A130" s="38"/>
    </row>
    <row r="131" s="7" customFormat="1" ht="15">
      <c r="A131" s="38"/>
    </row>
    <row r="132" s="7" customFormat="1" ht="15">
      <c r="A132" s="38"/>
    </row>
    <row r="133" s="7" customFormat="1" ht="15">
      <c r="A133" s="38"/>
    </row>
    <row r="134" s="7" customFormat="1" ht="15">
      <c r="A134" s="38"/>
    </row>
    <row r="135" s="7" customFormat="1" ht="15">
      <c r="A135" s="38"/>
    </row>
    <row r="136" s="7" customFormat="1" ht="15">
      <c r="A136" s="38"/>
    </row>
    <row r="137" s="7" customFormat="1" ht="15">
      <c r="A137" s="38"/>
    </row>
    <row r="138" s="7" customFormat="1" ht="15">
      <c r="A138" s="38"/>
    </row>
    <row r="139" s="7" customFormat="1" ht="15">
      <c r="A139" s="38"/>
    </row>
    <row r="140" s="7" customFormat="1" ht="15">
      <c r="A140" s="38"/>
    </row>
    <row r="141" s="7" customFormat="1" ht="15">
      <c r="A141" s="38"/>
    </row>
    <row r="142" s="7" customFormat="1" ht="15">
      <c r="A142" s="38"/>
    </row>
    <row r="143" spans="1:9" s="7" customFormat="1" ht="15">
      <c r="A143" s="38"/>
      <c r="B143" s="36"/>
      <c r="C143" s="36"/>
      <c r="D143" s="36"/>
      <c r="E143" s="36"/>
      <c r="F143" s="36"/>
      <c r="G143" s="36"/>
      <c r="H143" s="36"/>
      <c r="I143" s="36"/>
    </row>
    <row r="144" spans="1:9" s="7" customFormat="1" ht="15">
      <c r="A144" s="38"/>
      <c r="B144" s="36"/>
      <c r="C144" s="36"/>
      <c r="D144" s="36"/>
      <c r="E144" s="36"/>
      <c r="F144" s="36"/>
      <c r="G144" s="36"/>
      <c r="H144" s="36"/>
      <c r="I144" s="36"/>
    </row>
    <row r="145" spans="1:9" s="7" customFormat="1" ht="15">
      <c r="A145" s="38"/>
      <c r="B145" s="36"/>
      <c r="C145" s="36"/>
      <c r="D145" s="36"/>
      <c r="E145" s="36"/>
      <c r="F145" s="36"/>
      <c r="G145" s="36"/>
      <c r="H145" s="36"/>
      <c r="I145" s="36"/>
    </row>
    <row r="146" spans="1:9" s="7" customFormat="1" ht="15">
      <c r="A146" s="38"/>
      <c r="B146" s="36"/>
      <c r="C146" s="36"/>
      <c r="D146" s="36"/>
      <c r="E146" s="36"/>
      <c r="F146" s="36"/>
      <c r="G146" s="36"/>
      <c r="H146" s="36"/>
      <c r="I146" s="36"/>
    </row>
    <row r="147" spans="1:9" s="7" customFormat="1" ht="15">
      <c r="A147" s="38"/>
      <c r="B147" s="36"/>
      <c r="C147" s="36"/>
      <c r="D147" s="36"/>
      <c r="E147" s="36"/>
      <c r="F147" s="36"/>
      <c r="G147" s="36"/>
      <c r="H147" s="36"/>
      <c r="I147" s="36"/>
    </row>
    <row r="148" spans="1:9" s="7" customFormat="1" ht="15">
      <c r="A148" s="38"/>
      <c r="B148" s="36"/>
      <c r="C148" s="36"/>
      <c r="D148" s="36"/>
      <c r="E148" s="36"/>
      <c r="F148" s="36"/>
      <c r="G148" s="36"/>
      <c r="H148" s="36"/>
      <c r="I148" s="36"/>
    </row>
    <row r="149" spans="1:9" s="7" customFormat="1" ht="15">
      <c r="A149" s="38"/>
      <c r="B149" s="36"/>
      <c r="C149" s="36"/>
      <c r="D149" s="36"/>
      <c r="E149" s="36"/>
      <c r="F149" s="36"/>
      <c r="G149" s="36"/>
      <c r="H149" s="36"/>
      <c r="I149" s="36"/>
    </row>
    <row r="150" spans="1:9" s="7" customFormat="1" ht="15">
      <c r="A150" s="38"/>
      <c r="B150" s="36"/>
      <c r="C150" s="36"/>
      <c r="D150" s="36"/>
      <c r="E150" s="36"/>
      <c r="F150" s="36"/>
      <c r="G150" s="36"/>
      <c r="H150" s="36"/>
      <c r="I150" s="36"/>
    </row>
    <row r="151" spans="1:9" s="7" customFormat="1" ht="15">
      <c r="A151" s="38"/>
      <c r="B151" s="36"/>
      <c r="C151" s="36"/>
      <c r="D151" s="36"/>
      <c r="E151" s="36"/>
      <c r="F151" s="36"/>
      <c r="G151" s="36"/>
      <c r="H151" s="36"/>
      <c r="I151" s="36"/>
    </row>
    <row r="152" spans="1:9" s="7" customFormat="1" ht="15">
      <c r="A152" s="38"/>
      <c r="B152" s="36"/>
      <c r="C152" s="36"/>
      <c r="D152" s="36"/>
      <c r="E152" s="36"/>
      <c r="F152" s="36"/>
      <c r="G152" s="36"/>
      <c r="H152" s="36"/>
      <c r="I152" s="36"/>
    </row>
    <row r="153" spans="1:9" s="7" customFormat="1" ht="15">
      <c r="A153" s="38"/>
      <c r="B153" s="36"/>
      <c r="C153" s="36"/>
      <c r="D153" s="36"/>
      <c r="E153" s="36"/>
      <c r="F153" s="36"/>
      <c r="G153" s="36"/>
      <c r="H153" s="36"/>
      <c r="I153" s="36"/>
    </row>
    <row r="154" spans="1:9" s="7" customFormat="1" ht="15">
      <c r="A154" s="38"/>
      <c r="B154" s="36"/>
      <c r="C154" s="36"/>
      <c r="D154" s="36"/>
      <c r="E154" s="36"/>
      <c r="F154" s="36"/>
      <c r="G154" s="36"/>
      <c r="H154" s="36"/>
      <c r="I154" s="36"/>
    </row>
    <row r="155" spans="1:9" s="7" customFormat="1" ht="15">
      <c r="A155" s="38"/>
      <c r="B155" s="36"/>
      <c r="C155" s="36"/>
      <c r="D155" s="36"/>
      <c r="E155" s="36"/>
      <c r="F155" s="36"/>
      <c r="G155" s="36"/>
      <c r="H155" s="36"/>
      <c r="I155" s="36"/>
    </row>
    <row r="156" spans="1:9" s="7" customFormat="1" ht="15">
      <c r="A156" s="38"/>
      <c r="B156" s="36"/>
      <c r="C156" s="36"/>
      <c r="D156" s="36"/>
      <c r="E156" s="36"/>
      <c r="F156" s="36"/>
      <c r="G156" s="36"/>
      <c r="H156" s="36"/>
      <c r="I156" s="36"/>
    </row>
    <row r="157" spans="1:9" s="7" customFormat="1" ht="15">
      <c r="A157" s="38"/>
      <c r="B157" s="36"/>
      <c r="C157" s="36"/>
      <c r="D157" s="36"/>
      <c r="E157" s="36"/>
      <c r="F157" s="36"/>
      <c r="G157" s="36"/>
      <c r="H157" s="36"/>
      <c r="I157" s="36"/>
    </row>
    <row r="158" spans="1:9" s="7" customFormat="1" ht="15">
      <c r="A158" s="38"/>
      <c r="B158" s="36"/>
      <c r="C158" s="36"/>
      <c r="D158" s="36"/>
      <c r="E158" s="36"/>
      <c r="F158" s="36"/>
      <c r="G158" s="36"/>
      <c r="H158" s="36"/>
      <c r="I158" s="36"/>
    </row>
    <row r="159" spans="1:9" s="7" customFormat="1" ht="15">
      <c r="A159" s="38"/>
      <c r="B159" s="36"/>
      <c r="C159" s="36"/>
      <c r="D159" s="36"/>
      <c r="E159" s="36"/>
      <c r="F159" s="36"/>
      <c r="G159" s="36"/>
      <c r="H159" s="36"/>
      <c r="I159" s="36"/>
    </row>
    <row r="160" spans="1:9" s="7" customFormat="1" ht="15">
      <c r="A160" s="38"/>
      <c r="B160" s="36"/>
      <c r="C160" s="36"/>
      <c r="D160" s="36"/>
      <c r="E160" s="36"/>
      <c r="F160" s="36"/>
      <c r="G160" s="36"/>
      <c r="H160" s="36"/>
      <c r="I160" s="36"/>
    </row>
    <row r="161" spans="1:9" s="7" customFormat="1" ht="15">
      <c r="A161" s="38"/>
      <c r="B161" s="36"/>
      <c r="C161" s="36"/>
      <c r="D161" s="36"/>
      <c r="E161" s="36"/>
      <c r="F161" s="36"/>
      <c r="G161" s="36"/>
      <c r="H161" s="36"/>
      <c r="I161" s="36"/>
    </row>
    <row r="162" s="7" customFormat="1" ht="15">
      <c r="A162" s="38"/>
    </row>
    <row r="163" s="7" customFormat="1" ht="15">
      <c r="A163" s="38"/>
    </row>
    <row r="164" s="7" customFormat="1" ht="15">
      <c r="A164" s="38"/>
    </row>
    <row r="165" s="7" customFormat="1" ht="15">
      <c r="A165" s="38"/>
    </row>
    <row r="166" s="7" customFormat="1" ht="15">
      <c r="A166" s="38"/>
    </row>
    <row r="167" s="7" customFormat="1" ht="15">
      <c r="A167" s="38"/>
    </row>
    <row r="168" s="7" customFormat="1" ht="15">
      <c r="A168" s="38"/>
    </row>
    <row r="169" s="7" customFormat="1" ht="15">
      <c r="A169" s="38"/>
    </row>
    <row r="170" s="7" customFormat="1" ht="15">
      <c r="A170" s="38"/>
    </row>
    <row r="171" s="7" customFormat="1" ht="15">
      <c r="A171" s="38"/>
    </row>
    <row r="172" s="7" customFormat="1" ht="15">
      <c r="A172" s="38"/>
    </row>
    <row r="173" s="7" customFormat="1" ht="15">
      <c r="A173" s="38"/>
    </row>
    <row r="174" s="7" customFormat="1" ht="15">
      <c r="A174" s="38"/>
    </row>
    <row r="175" s="7" customFormat="1" ht="15">
      <c r="A175" s="38"/>
    </row>
    <row r="176" s="7" customFormat="1" ht="15">
      <c r="A176" s="38"/>
    </row>
    <row r="177" s="7" customFormat="1" ht="15">
      <c r="A177" s="38"/>
    </row>
    <row r="178" s="7" customFormat="1" ht="15">
      <c r="A178" s="38"/>
    </row>
    <row r="179" s="7" customFormat="1" ht="15">
      <c r="A179" s="38"/>
    </row>
    <row r="180" s="7" customFormat="1" ht="15">
      <c r="A180" s="38"/>
    </row>
    <row r="181" s="7" customFormat="1" ht="15">
      <c r="A181" s="38"/>
    </row>
    <row r="182" s="7" customFormat="1" ht="15">
      <c r="A182" s="38"/>
    </row>
    <row r="183" s="7" customFormat="1" ht="15">
      <c r="A183" s="38"/>
    </row>
    <row r="184" s="7" customFormat="1" ht="15">
      <c r="A184" s="38"/>
    </row>
    <row r="185" s="7" customFormat="1" ht="15">
      <c r="A185" s="38"/>
    </row>
    <row r="186" s="7" customFormat="1" ht="15">
      <c r="A186" s="38"/>
    </row>
    <row r="187" s="7" customFormat="1" ht="15">
      <c r="A187" s="38"/>
    </row>
    <row r="188" s="7" customFormat="1" ht="15">
      <c r="A188" s="38"/>
    </row>
    <row r="189" s="7" customFormat="1" ht="15">
      <c r="A189" s="38"/>
    </row>
    <row r="190" s="7" customFormat="1" ht="15">
      <c r="A190" s="38"/>
    </row>
    <row r="191" s="7" customFormat="1" ht="15">
      <c r="A191" s="38"/>
    </row>
    <row r="192" s="7" customFormat="1" ht="15">
      <c r="A192" s="38"/>
    </row>
    <row r="193" s="7" customFormat="1" ht="15">
      <c r="A193" s="38"/>
    </row>
    <row r="194" s="7" customFormat="1" ht="15">
      <c r="A194" s="38"/>
    </row>
    <row r="195" s="7" customFormat="1" ht="15">
      <c r="A195" s="38"/>
    </row>
    <row r="196" s="7" customFormat="1" ht="15">
      <c r="A196" s="38"/>
    </row>
    <row r="197" s="7" customFormat="1" ht="15">
      <c r="A197" s="38"/>
    </row>
    <row r="198" s="7" customFormat="1" ht="15">
      <c r="A198" s="38"/>
    </row>
    <row r="199" s="7" customFormat="1" ht="15">
      <c r="A199" s="38"/>
    </row>
    <row r="200" s="7" customFormat="1" ht="15">
      <c r="A200" s="38"/>
    </row>
    <row r="201" s="7" customFormat="1" ht="15">
      <c r="A201" s="38"/>
    </row>
    <row r="202" s="7" customFormat="1" ht="15">
      <c r="A202" s="38"/>
    </row>
    <row r="203" s="7" customFormat="1" ht="15">
      <c r="A203" s="38"/>
    </row>
    <row r="204" s="7" customFormat="1" ht="15">
      <c r="A204" s="38"/>
    </row>
    <row r="205" s="7" customFormat="1" ht="15">
      <c r="A205" s="38"/>
    </row>
    <row r="206" s="7" customFormat="1" ht="15">
      <c r="A206" s="38"/>
    </row>
    <row r="207" s="7" customFormat="1" ht="15">
      <c r="A207" s="38"/>
    </row>
    <row r="208" s="7" customFormat="1" ht="15">
      <c r="A208" s="38"/>
    </row>
    <row r="209" s="7" customFormat="1" ht="15">
      <c r="A209" s="38"/>
    </row>
    <row r="210" s="7" customFormat="1" ht="15">
      <c r="A210" s="38"/>
    </row>
    <row r="211" s="7" customFormat="1" ht="15">
      <c r="A211" s="38"/>
    </row>
    <row r="212" s="7" customFormat="1" ht="15">
      <c r="A212" s="38"/>
    </row>
    <row r="213" s="7" customFormat="1" ht="15">
      <c r="A213" s="38"/>
    </row>
    <row r="214" s="7" customFormat="1" ht="15">
      <c r="A214" s="38"/>
    </row>
    <row r="215" s="7" customFormat="1" ht="15">
      <c r="A215" s="38"/>
    </row>
    <row r="216" s="7" customFormat="1" ht="15">
      <c r="A216" s="38"/>
    </row>
    <row r="217" s="7" customFormat="1" ht="15">
      <c r="A217" s="38"/>
    </row>
    <row r="218" s="7" customFormat="1" ht="15">
      <c r="A218" s="38"/>
    </row>
    <row r="219" s="7" customFormat="1" ht="15">
      <c r="A219" s="38"/>
    </row>
    <row r="220" s="7" customFormat="1" ht="15">
      <c r="A220" s="38"/>
    </row>
    <row r="221" s="7" customFormat="1" ht="15">
      <c r="A221" s="38"/>
    </row>
    <row r="222" s="7" customFormat="1" ht="15">
      <c r="A222" s="38"/>
    </row>
    <row r="223" s="7" customFormat="1" ht="15">
      <c r="A223" s="38"/>
    </row>
    <row r="224" s="7" customFormat="1" ht="15">
      <c r="A224" s="38"/>
    </row>
    <row r="225" s="7" customFormat="1" ht="15">
      <c r="A225" s="38"/>
    </row>
    <row r="226" s="7" customFormat="1" ht="15">
      <c r="A226" s="38"/>
    </row>
    <row r="227" s="7" customFormat="1" ht="15">
      <c r="A227" s="38"/>
    </row>
    <row r="228" s="7" customFormat="1" ht="15">
      <c r="A228" s="38"/>
    </row>
    <row r="229" s="7" customFormat="1" ht="15">
      <c r="A229" s="38"/>
    </row>
    <row r="230" s="7" customFormat="1" ht="15">
      <c r="A230" s="38"/>
    </row>
    <row r="231" s="7" customFormat="1" ht="15">
      <c r="A231" s="38"/>
    </row>
    <row r="232" s="7" customFormat="1" ht="15">
      <c r="A232" s="38"/>
    </row>
    <row r="233" s="7" customFormat="1" ht="15">
      <c r="A233" s="38"/>
    </row>
    <row r="234" s="7" customFormat="1" ht="15">
      <c r="A234" s="38"/>
    </row>
    <row r="235" s="7" customFormat="1" ht="15">
      <c r="A235" s="38"/>
    </row>
    <row r="236" s="7" customFormat="1" ht="15">
      <c r="A236" s="38"/>
    </row>
    <row r="237" s="7" customFormat="1" ht="15">
      <c r="A237" s="38"/>
    </row>
    <row r="238" s="7" customFormat="1" ht="15">
      <c r="A238" s="38"/>
    </row>
    <row r="239" s="7" customFormat="1" ht="15">
      <c r="A239" s="38"/>
    </row>
    <row r="240" s="7" customFormat="1" ht="15">
      <c r="A240" s="38"/>
    </row>
    <row r="241" s="7" customFormat="1" ht="15">
      <c r="A241" s="38"/>
    </row>
    <row r="242" s="7" customFormat="1" ht="15">
      <c r="A242" s="38"/>
    </row>
    <row r="243" s="7" customFormat="1" ht="15">
      <c r="A243" s="38"/>
    </row>
    <row r="244" s="7" customFormat="1" ht="15">
      <c r="A244" s="38"/>
    </row>
    <row r="245" s="7" customFormat="1" ht="15">
      <c r="A245" s="38"/>
    </row>
    <row r="246" s="7" customFormat="1" ht="15">
      <c r="A246" s="38"/>
    </row>
    <row r="247" s="7" customFormat="1" ht="15">
      <c r="A247" s="38"/>
    </row>
    <row r="248" s="7" customFormat="1" ht="15">
      <c r="A248" s="38"/>
    </row>
    <row r="249" s="7" customFormat="1" ht="15">
      <c r="A249" s="38"/>
    </row>
    <row r="250" s="7" customFormat="1" ht="15">
      <c r="A250" s="38"/>
    </row>
    <row r="251" s="7" customFormat="1" ht="15">
      <c r="A251" s="38"/>
    </row>
    <row r="252" s="7" customFormat="1" ht="15">
      <c r="A252" s="38"/>
    </row>
    <row r="253" s="7" customFormat="1" ht="15">
      <c r="A253" s="38"/>
    </row>
    <row r="254" s="7" customFormat="1" ht="15">
      <c r="A254" s="38"/>
    </row>
    <row r="255" s="7" customFormat="1" ht="15">
      <c r="A255" s="38"/>
    </row>
    <row r="256" s="7" customFormat="1" ht="15">
      <c r="A256" s="38"/>
    </row>
    <row r="257" s="7" customFormat="1" ht="15">
      <c r="A257" s="38"/>
    </row>
    <row r="258" s="7" customFormat="1" ht="15">
      <c r="A258" s="38"/>
    </row>
    <row r="259" s="7" customFormat="1" ht="15">
      <c r="A259" s="38"/>
    </row>
    <row r="260" s="7" customFormat="1" ht="15">
      <c r="A260" s="38"/>
    </row>
    <row r="261" s="7" customFormat="1" ht="15">
      <c r="A261" s="38"/>
    </row>
    <row r="262" s="7" customFormat="1" ht="15">
      <c r="A262" s="38"/>
    </row>
    <row r="263" s="7" customFormat="1" ht="15">
      <c r="A263" s="38"/>
    </row>
    <row r="264" s="7" customFormat="1" ht="15">
      <c r="A264" s="38"/>
    </row>
    <row r="265" s="7" customFormat="1" ht="15">
      <c r="A265" s="38"/>
    </row>
    <row r="266" s="7" customFormat="1" ht="15">
      <c r="A266" s="38"/>
    </row>
    <row r="267" s="7" customFormat="1" ht="15">
      <c r="A267" s="38"/>
    </row>
    <row r="268" s="7" customFormat="1" ht="15">
      <c r="A268" s="38"/>
    </row>
    <row r="269" s="7" customFormat="1" ht="15">
      <c r="A269" s="38"/>
    </row>
    <row r="270" s="7" customFormat="1" ht="15">
      <c r="A270" s="38"/>
    </row>
    <row r="271" s="7" customFormat="1" ht="15">
      <c r="A271" s="38"/>
    </row>
    <row r="272" s="7" customFormat="1" ht="15">
      <c r="A272" s="38"/>
    </row>
    <row r="273" s="7" customFormat="1" ht="15">
      <c r="A273" s="38"/>
    </row>
    <row r="274" s="7" customFormat="1" ht="15">
      <c r="A274" s="38"/>
    </row>
    <row r="275" s="7" customFormat="1" ht="15">
      <c r="A275" s="38"/>
    </row>
    <row r="276" s="7" customFormat="1" ht="15">
      <c r="A276" s="38"/>
    </row>
    <row r="277" s="7" customFormat="1" ht="15">
      <c r="A277" s="38"/>
    </row>
    <row r="278" s="7" customFormat="1" ht="15">
      <c r="A278" s="38"/>
    </row>
    <row r="279" s="7" customFormat="1" ht="15">
      <c r="A279" s="38"/>
    </row>
    <row r="280" s="7" customFormat="1" ht="15">
      <c r="A280" s="38"/>
    </row>
    <row r="281" s="7" customFormat="1" ht="15">
      <c r="A281" s="38"/>
    </row>
    <row r="282" s="7" customFormat="1" ht="15">
      <c r="A282" s="38"/>
    </row>
    <row r="283" s="7" customFormat="1" ht="15">
      <c r="A283" s="38"/>
    </row>
    <row r="284" s="7" customFormat="1" ht="15">
      <c r="A284" s="38"/>
    </row>
    <row r="285" s="7" customFormat="1" ht="15">
      <c r="A285" s="38"/>
    </row>
    <row r="286" s="7" customFormat="1" ht="15">
      <c r="A286" s="38"/>
    </row>
    <row r="287" s="7" customFormat="1" ht="15">
      <c r="A287" s="38"/>
    </row>
    <row r="288" s="7" customFormat="1" ht="15">
      <c r="A288" s="38"/>
    </row>
    <row r="289" s="7" customFormat="1" ht="15">
      <c r="A289" s="38"/>
    </row>
    <row r="290" s="7" customFormat="1" ht="15">
      <c r="A290" s="38"/>
    </row>
    <row r="291" s="7" customFormat="1" ht="15">
      <c r="A291" s="38"/>
    </row>
    <row r="292" s="7" customFormat="1" ht="15">
      <c r="A292" s="38"/>
    </row>
    <row r="293" s="7" customFormat="1" ht="15">
      <c r="A293" s="38"/>
    </row>
    <row r="294" s="7" customFormat="1" ht="15">
      <c r="A294" s="38"/>
    </row>
    <row r="295" s="7" customFormat="1" ht="15">
      <c r="A295" s="38"/>
    </row>
    <row r="296" s="7" customFormat="1" ht="15">
      <c r="A296" s="38"/>
    </row>
    <row r="297" s="7" customFormat="1" ht="15">
      <c r="A297" s="38"/>
    </row>
    <row r="298" s="7" customFormat="1" ht="15">
      <c r="A298" s="38"/>
    </row>
    <row r="299" s="7" customFormat="1" ht="15">
      <c r="A299" s="38"/>
    </row>
    <row r="300" s="7" customFormat="1" ht="15">
      <c r="A300" s="38"/>
    </row>
    <row r="301" s="7" customFormat="1" ht="15">
      <c r="A301" s="38"/>
    </row>
    <row r="302" s="7" customFormat="1" ht="15">
      <c r="A302" s="38"/>
    </row>
    <row r="303" s="7" customFormat="1" ht="15">
      <c r="A303" s="38"/>
    </row>
    <row r="304" s="7" customFormat="1" ht="15">
      <c r="A304" s="38"/>
    </row>
    <row r="305" s="7" customFormat="1" ht="15">
      <c r="A305" s="38"/>
    </row>
    <row r="306" s="7" customFormat="1" ht="15">
      <c r="A306" s="38"/>
    </row>
    <row r="307" s="7" customFormat="1" ht="15">
      <c r="A307" s="38"/>
    </row>
    <row r="308" s="7" customFormat="1" ht="15">
      <c r="A308" s="38"/>
    </row>
    <row r="309" s="7" customFormat="1" ht="15">
      <c r="A309" s="38"/>
    </row>
    <row r="310" s="7" customFormat="1" ht="15">
      <c r="A310" s="38"/>
    </row>
    <row r="311" s="7" customFormat="1" ht="15">
      <c r="A311" s="38"/>
    </row>
    <row r="312" s="7" customFormat="1" ht="15">
      <c r="A312" s="38"/>
    </row>
    <row r="313" s="7" customFormat="1" ht="15">
      <c r="A313" s="38"/>
    </row>
    <row r="314" s="7" customFormat="1" ht="15">
      <c r="A314" s="38"/>
    </row>
    <row r="315" s="7" customFormat="1" ht="15">
      <c r="A315" s="38"/>
    </row>
    <row r="316" s="7" customFormat="1" ht="15">
      <c r="A316" s="38"/>
    </row>
    <row r="317" s="7" customFormat="1" ht="15">
      <c r="A317" s="38"/>
    </row>
    <row r="318" s="7" customFormat="1" ht="15">
      <c r="A318" s="38"/>
    </row>
    <row r="319" s="7" customFormat="1" ht="15">
      <c r="A319" s="38"/>
    </row>
    <row r="320" s="7" customFormat="1" ht="15">
      <c r="A320" s="38"/>
    </row>
    <row r="321" s="7" customFormat="1" ht="15">
      <c r="A321" s="38"/>
    </row>
    <row r="322" s="7" customFormat="1" ht="15">
      <c r="A322" s="38"/>
    </row>
    <row r="323" s="7" customFormat="1" ht="15">
      <c r="A323" s="38"/>
    </row>
    <row r="324" s="7" customFormat="1" ht="15">
      <c r="A324" s="38"/>
    </row>
    <row r="325" s="7" customFormat="1" ht="15">
      <c r="A325" s="38"/>
    </row>
    <row r="326" s="7" customFormat="1" ht="15">
      <c r="A326" s="38"/>
    </row>
    <row r="327" s="7" customFormat="1" ht="15">
      <c r="A327" s="38"/>
    </row>
    <row r="328" s="7" customFormat="1" ht="15">
      <c r="A328" s="38"/>
    </row>
    <row r="329" s="7" customFormat="1" ht="15">
      <c r="A329" s="38"/>
    </row>
    <row r="330" s="7" customFormat="1" ht="15">
      <c r="A330" s="38"/>
    </row>
    <row r="331" s="7" customFormat="1" ht="15">
      <c r="A331" s="38"/>
    </row>
    <row r="332" s="7" customFormat="1" ht="15">
      <c r="A332" s="38"/>
    </row>
    <row r="333" s="7" customFormat="1" ht="15">
      <c r="A333" s="38"/>
    </row>
    <row r="334" s="7" customFormat="1" ht="15">
      <c r="A334" s="38"/>
    </row>
    <row r="335" s="7" customFormat="1" ht="15">
      <c r="A335" s="38"/>
    </row>
    <row r="336" s="7" customFormat="1" ht="15">
      <c r="A336" s="38"/>
    </row>
    <row r="337" s="7" customFormat="1" ht="15">
      <c r="A337" s="38"/>
    </row>
    <row r="338" s="7" customFormat="1" ht="15">
      <c r="A338" s="38"/>
    </row>
    <row r="339" s="7" customFormat="1" ht="15">
      <c r="A339" s="38"/>
    </row>
    <row r="340" s="7" customFormat="1" ht="15">
      <c r="A340" s="38"/>
    </row>
    <row r="341" s="7" customFormat="1" ht="15">
      <c r="A341" s="38"/>
    </row>
    <row r="342" s="7" customFormat="1" ht="15">
      <c r="A342" s="38"/>
    </row>
    <row r="343" s="7" customFormat="1" ht="15">
      <c r="A343" s="38"/>
    </row>
    <row r="344" s="7" customFormat="1" ht="15">
      <c r="A344" s="38"/>
    </row>
    <row r="345" s="7" customFormat="1" ht="15">
      <c r="A345" s="38"/>
    </row>
    <row r="346" s="7" customFormat="1" ht="15">
      <c r="A346" s="38"/>
    </row>
    <row r="347" s="7" customFormat="1" ht="15">
      <c r="A347" s="38"/>
    </row>
    <row r="348" s="7" customFormat="1" ht="15">
      <c r="A348" s="38"/>
    </row>
    <row r="349" s="7" customFormat="1" ht="15">
      <c r="A349" s="38"/>
    </row>
    <row r="350" s="7" customFormat="1" ht="15">
      <c r="A350" s="38"/>
    </row>
    <row r="351" s="7" customFormat="1" ht="15">
      <c r="A351" s="38"/>
    </row>
    <row r="352" s="7" customFormat="1" ht="15">
      <c r="A352" s="38"/>
    </row>
    <row r="353" s="7" customFormat="1" ht="15">
      <c r="A353" s="38"/>
    </row>
    <row r="354" s="7" customFormat="1" ht="15">
      <c r="A354" s="38"/>
    </row>
    <row r="355" s="7" customFormat="1" ht="15">
      <c r="A355" s="38"/>
    </row>
    <row r="356" s="7" customFormat="1" ht="15">
      <c r="A356" s="38"/>
    </row>
    <row r="357" s="7" customFormat="1" ht="15">
      <c r="A357" s="38"/>
    </row>
    <row r="358" s="7" customFormat="1" ht="15">
      <c r="A358" s="38"/>
    </row>
    <row r="359" s="7" customFormat="1" ht="15">
      <c r="A359" s="38"/>
    </row>
    <row r="360" s="7" customFormat="1" ht="15">
      <c r="A360" s="38"/>
    </row>
    <row r="361" s="7" customFormat="1" ht="15">
      <c r="A361" s="38"/>
    </row>
    <row r="362" s="7" customFormat="1" ht="15">
      <c r="A362" s="38"/>
    </row>
    <row r="363" s="7" customFormat="1" ht="15">
      <c r="A363" s="38"/>
    </row>
    <row r="364" s="7" customFormat="1" ht="15">
      <c r="A364" s="38"/>
    </row>
    <row r="365" s="7" customFormat="1" ht="15">
      <c r="A365" s="38"/>
    </row>
    <row r="366" s="7" customFormat="1" ht="15">
      <c r="A366" s="38"/>
    </row>
    <row r="367" s="7" customFormat="1" ht="15">
      <c r="A367" s="38"/>
    </row>
    <row r="368" s="7" customFormat="1" ht="15">
      <c r="A368" s="38"/>
    </row>
    <row r="369" s="7" customFormat="1" ht="15">
      <c r="A369" s="38"/>
    </row>
    <row r="370" s="7" customFormat="1" ht="15">
      <c r="A370" s="38"/>
    </row>
    <row r="371" s="7" customFormat="1" ht="15">
      <c r="A371" s="38"/>
    </row>
    <row r="372" s="7" customFormat="1" ht="15">
      <c r="A372" s="38"/>
    </row>
    <row r="373" s="7" customFormat="1" ht="15">
      <c r="A373" s="38"/>
    </row>
    <row r="374" s="7" customFormat="1" ht="15">
      <c r="A374" s="38"/>
    </row>
    <row r="375" s="7" customFormat="1" ht="15">
      <c r="A375" s="38"/>
    </row>
    <row r="376" s="7" customFormat="1" ht="15">
      <c r="A376" s="38"/>
    </row>
    <row r="377" s="7" customFormat="1" ht="15">
      <c r="A377" s="38"/>
    </row>
    <row r="378" s="7" customFormat="1" ht="15">
      <c r="A378" s="38"/>
    </row>
    <row r="379" s="7" customFormat="1" ht="15">
      <c r="A379" s="38"/>
    </row>
    <row r="380" s="7" customFormat="1" ht="15">
      <c r="A380" s="38"/>
    </row>
    <row r="381" s="7" customFormat="1" ht="15">
      <c r="A381" s="38"/>
    </row>
    <row r="382" s="7" customFormat="1" ht="15">
      <c r="A382" s="38"/>
    </row>
    <row r="383" s="7" customFormat="1" ht="15">
      <c r="A383" s="38"/>
    </row>
    <row r="384" s="7" customFormat="1" ht="15">
      <c r="A384" s="38"/>
    </row>
    <row r="385" s="7" customFormat="1" ht="15">
      <c r="A385" s="38"/>
    </row>
    <row r="386" s="7" customFormat="1" ht="15">
      <c r="A386" s="38"/>
    </row>
    <row r="387" s="7" customFormat="1" ht="15">
      <c r="A387" s="38"/>
    </row>
    <row r="388" s="7" customFormat="1" ht="15">
      <c r="A388" s="38"/>
    </row>
    <row r="389" s="7" customFormat="1" ht="15">
      <c r="A389" s="38"/>
    </row>
    <row r="390" s="7" customFormat="1" ht="15">
      <c r="A390" s="38"/>
    </row>
    <row r="391" s="7" customFormat="1" ht="15">
      <c r="A391" s="38"/>
    </row>
    <row r="392" s="7" customFormat="1" ht="15">
      <c r="A392" s="38"/>
    </row>
    <row r="393" s="7" customFormat="1" ht="15">
      <c r="A393" s="38"/>
    </row>
    <row r="394" s="7" customFormat="1" ht="15">
      <c r="A394" s="38"/>
    </row>
    <row r="395" s="7" customFormat="1" ht="15">
      <c r="A395" s="38"/>
    </row>
    <row r="396" s="7" customFormat="1" ht="15">
      <c r="A396" s="38"/>
    </row>
    <row r="397" s="7" customFormat="1" ht="15">
      <c r="A397" s="38"/>
    </row>
    <row r="398" s="7" customFormat="1" ht="15">
      <c r="A398" s="38"/>
    </row>
    <row r="399" s="7" customFormat="1" ht="15">
      <c r="A399" s="38"/>
    </row>
    <row r="400" s="7" customFormat="1" ht="15">
      <c r="A400" s="38"/>
    </row>
    <row r="401" s="7" customFormat="1" ht="15">
      <c r="A401" s="38"/>
    </row>
    <row r="402" s="7" customFormat="1" ht="15">
      <c r="A402" s="38"/>
    </row>
    <row r="403" s="7" customFormat="1" ht="15">
      <c r="A403" s="38"/>
    </row>
    <row r="404" s="7" customFormat="1" ht="15">
      <c r="A404" s="38"/>
    </row>
    <row r="405" s="7" customFormat="1" ht="15">
      <c r="A405" s="38"/>
    </row>
    <row r="406" s="7" customFormat="1" ht="15">
      <c r="A406" s="38"/>
    </row>
    <row r="407" s="7" customFormat="1" ht="15">
      <c r="A407" s="38"/>
    </row>
    <row r="408" s="7" customFormat="1" ht="15">
      <c r="A408" s="38"/>
    </row>
    <row r="409" s="7" customFormat="1" ht="15">
      <c r="A409" s="38"/>
    </row>
    <row r="410" s="7" customFormat="1" ht="15">
      <c r="A410" s="38"/>
    </row>
    <row r="411" s="7" customFormat="1" ht="15">
      <c r="A411" s="38"/>
    </row>
    <row r="412" s="7" customFormat="1" ht="15">
      <c r="A412" s="38"/>
    </row>
    <row r="413" s="7" customFormat="1" ht="15">
      <c r="A413" s="38"/>
    </row>
    <row r="414" s="7" customFormat="1" ht="15">
      <c r="A414" s="38"/>
    </row>
    <row r="415" s="7" customFormat="1" ht="15">
      <c r="A415" s="38"/>
    </row>
    <row r="416" s="7" customFormat="1" ht="15">
      <c r="A416" s="38"/>
    </row>
    <row r="417" s="7" customFormat="1" ht="15">
      <c r="A417" s="38"/>
    </row>
    <row r="418" s="7" customFormat="1" ht="15">
      <c r="A418" s="38"/>
    </row>
    <row r="419" s="7" customFormat="1" ht="15">
      <c r="A419" s="38"/>
    </row>
    <row r="420" s="7" customFormat="1" ht="15">
      <c r="A420" s="38"/>
    </row>
    <row r="421" s="7" customFormat="1" ht="15">
      <c r="A421" s="38"/>
    </row>
    <row r="422" s="7" customFormat="1" ht="15">
      <c r="A422" s="38"/>
    </row>
    <row r="423" s="7" customFormat="1" ht="15">
      <c r="A423" s="38"/>
    </row>
    <row r="424" s="7" customFormat="1" ht="15">
      <c r="A424" s="38"/>
    </row>
    <row r="425" s="7" customFormat="1" ht="15">
      <c r="A425" s="38"/>
    </row>
    <row r="426" s="7" customFormat="1" ht="15">
      <c r="A426" s="38"/>
    </row>
    <row r="427" s="7" customFormat="1" ht="15">
      <c r="A427" s="38"/>
    </row>
    <row r="428" s="7" customFormat="1" ht="15">
      <c r="A428" s="38"/>
    </row>
    <row r="429" s="7" customFormat="1" ht="15">
      <c r="A429" s="38"/>
    </row>
    <row r="430" s="7" customFormat="1" ht="15">
      <c r="A430" s="38"/>
    </row>
    <row r="431" s="7" customFormat="1" ht="15">
      <c r="A431" s="38"/>
    </row>
    <row r="432" s="7" customFormat="1" ht="15">
      <c r="A432" s="38"/>
    </row>
    <row r="433" s="7" customFormat="1" ht="15">
      <c r="A433" s="38"/>
    </row>
    <row r="434" s="7" customFormat="1" ht="15">
      <c r="A434" s="38"/>
    </row>
    <row r="435" s="7" customFormat="1" ht="15">
      <c r="A435" s="38"/>
    </row>
    <row r="436" s="7" customFormat="1" ht="15">
      <c r="A436" s="38"/>
    </row>
    <row r="437" s="7" customFormat="1" ht="15">
      <c r="A437" s="38"/>
    </row>
    <row r="438" s="7" customFormat="1" ht="15">
      <c r="A438" s="38"/>
    </row>
    <row r="439" s="7" customFormat="1" ht="15">
      <c r="A439" s="38"/>
    </row>
    <row r="440" s="7" customFormat="1" ht="15">
      <c r="A440" s="38"/>
    </row>
    <row r="441" s="7" customFormat="1" ht="15">
      <c r="A441" s="38"/>
    </row>
    <row r="442" s="7" customFormat="1" ht="15">
      <c r="A442" s="38"/>
    </row>
    <row r="443" s="7" customFormat="1" ht="15">
      <c r="A443" s="38"/>
    </row>
    <row r="444" s="7" customFormat="1" ht="15">
      <c r="A444" s="38"/>
    </row>
    <row r="445" s="7" customFormat="1" ht="15">
      <c r="A445" s="38"/>
    </row>
    <row r="446" s="7" customFormat="1" ht="15">
      <c r="A446" s="38"/>
    </row>
    <row r="447" s="7" customFormat="1" ht="15">
      <c r="A447" s="38"/>
    </row>
    <row r="448" s="7" customFormat="1" ht="15">
      <c r="A448" s="38"/>
    </row>
    <row r="449" s="7" customFormat="1" ht="15">
      <c r="A449" s="38"/>
    </row>
    <row r="450" s="7" customFormat="1" ht="15">
      <c r="A450" s="38"/>
    </row>
    <row r="451" s="7" customFormat="1" ht="15">
      <c r="A451" s="38"/>
    </row>
    <row r="452" s="7" customFormat="1" ht="15">
      <c r="A452" s="38"/>
    </row>
    <row r="453" s="7" customFormat="1" ht="15">
      <c r="A453" s="38"/>
    </row>
    <row r="454" s="7" customFormat="1" ht="15">
      <c r="A454" s="38"/>
    </row>
    <row r="455" s="7" customFormat="1" ht="15">
      <c r="A455" s="38"/>
    </row>
    <row r="456" s="7" customFormat="1" ht="15">
      <c r="A456" s="38"/>
    </row>
    <row r="457" s="7" customFormat="1" ht="15">
      <c r="A457" s="38"/>
    </row>
    <row r="458" s="7" customFormat="1" ht="15">
      <c r="A458" s="38"/>
    </row>
    <row r="459" s="7" customFormat="1" ht="15">
      <c r="A459" s="38"/>
    </row>
    <row r="460" s="7" customFormat="1" ht="15">
      <c r="A460" s="38"/>
    </row>
    <row r="461" s="7" customFormat="1" ht="15">
      <c r="A461" s="38"/>
    </row>
    <row r="462" s="7" customFormat="1" ht="15">
      <c r="A462" s="38"/>
    </row>
    <row r="463" s="7" customFormat="1" ht="15">
      <c r="A463" s="38"/>
    </row>
    <row r="464" s="7" customFormat="1" ht="15">
      <c r="A464" s="38"/>
    </row>
    <row r="465" s="7" customFormat="1" ht="15">
      <c r="A465" s="38"/>
    </row>
    <row r="466" s="7" customFormat="1" ht="15">
      <c r="A466" s="38"/>
    </row>
    <row r="467" s="7" customFormat="1" ht="15">
      <c r="A467" s="38"/>
    </row>
    <row r="468" s="7" customFormat="1" ht="15">
      <c r="A468" s="38"/>
    </row>
    <row r="469" s="7" customFormat="1" ht="15">
      <c r="A469" s="38"/>
    </row>
    <row r="470" s="7" customFormat="1" ht="15">
      <c r="A470" s="38"/>
    </row>
    <row r="471" s="7" customFormat="1" ht="15">
      <c r="A471" s="38"/>
    </row>
    <row r="472" s="7" customFormat="1" ht="15">
      <c r="A472" s="38"/>
    </row>
    <row r="473" s="7" customFormat="1" ht="15">
      <c r="A473" s="38"/>
    </row>
    <row r="474" s="7" customFormat="1" ht="15">
      <c r="A474" s="38"/>
    </row>
    <row r="475" s="7" customFormat="1" ht="15">
      <c r="A475" s="38"/>
    </row>
    <row r="476" s="7" customFormat="1" ht="15">
      <c r="A476" s="38"/>
    </row>
    <row r="477" s="7" customFormat="1" ht="15">
      <c r="A477" s="38"/>
    </row>
    <row r="478" s="7" customFormat="1" ht="15">
      <c r="A478" s="38"/>
    </row>
    <row r="479" s="7" customFormat="1" ht="15">
      <c r="A479" s="38"/>
    </row>
    <row r="480" s="7" customFormat="1" ht="15">
      <c r="A480" s="38"/>
    </row>
    <row r="481" s="7" customFormat="1" ht="15">
      <c r="A481" s="38"/>
    </row>
    <row r="482" s="7" customFormat="1" ht="15">
      <c r="A482" s="38"/>
    </row>
    <row r="483" s="7" customFormat="1" ht="15">
      <c r="A483" s="38"/>
    </row>
    <row r="484" s="7" customFormat="1" ht="15">
      <c r="A484" s="38"/>
    </row>
    <row r="485" s="7" customFormat="1" ht="15">
      <c r="A485" s="38"/>
    </row>
    <row r="486" s="7" customFormat="1" ht="15">
      <c r="A486" s="38"/>
    </row>
    <row r="487" s="7" customFormat="1" ht="15">
      <c r="A487" s="38"/>
    </row>
    <row r="488" s="7" customFormat="1" ht="15">
      <c r="A488" s="38"/>
    </row>
    <row r="489" s="7" customFormat="1" ht="15">
      <c r="A489" s="38"/>
    </row>
    <row r="490" s="7" customFormat="1" ht="15">
      <c r="A490" s="38"/>
    </row>
    <row r="491" s="7" customFormat="1" ht="15">
      <c r="A491" s="38"/>
    </row>
    <row r="492" s="7" customFormat="1" ht="15">
      <c r="A492" s="38"/>
    </row>
    <row r="493" s="7" customFormat="1" ht="15">
      <c r="A493" s="38"/>
    </row>
    <row r="494" s="7" customFormat="1" ht="15">
      <c r="A494" s="38"/>
    </row>
    <row r="495" s="7" customFormat="1" ht="15">
      <c r="A495" s="38"/>
    </row>
    <row r="496" s="7" customFormat="1" ht="15">
      <c r="A496" s="38"/>
    </row>
    <row r="497" s="7" customFormat="1" ht="15">
      <c r="A497" s="38"/>
    </row>
    <row r="498" s="7" customFormat="1" ht="15">
      <c r="A498" s="38"/>
    </row>
    <row r="499" s="7" customFormat="1" ht="15">
      <c r="A499" s="38"/>
    </row>
    <row r="500" s="7" customFormat="1" ht="15">
      <c r="A500" s="38"/>
    </row>
    <row r="501" s="7" customFormat="1" ht="15">
      <c r="A501" s="38"/>
    </row>
    <row r="502" s="7" customFormat="1" ht="15">
      <c r="A502" s="38"/>
    </row>
    <row r="503" s="7" customFormat="1" ht="15">
      <c r="A503" s="38"/>
    </row>
    <row r="504" s="7" customFormat="1" ht="15">
      <c r="A504" s="38"/>
    </row>
    <row r="505" s="7" customFormat="1" ht="15">
      <c r="A505" s="38"/>
    </row>
    <row r="506" s="7" customFormat="1" ht="15">
      <c r="A506" s="38"/>
    </row>
    <row r="507" s="7" customFormat="1" ht="15">
      <c r="A507" s="38"/>
    </row>
    <row r="508" s="7" customFormat="1" ht="15">
      <c r="A508" s="38"/>
    </row>
    <row r="509" s="7" customFormat="1" ht="15">
      <c r="A509" s="38"/>
    </row>
    <row r="510" s="7" customFormat="1" ht="15">
      <c r="A510" s="38"/>
    </row>
    <row r="511" s="7" customFormat="1" ht="15">
      <c r="A511" s="38"/>
    </row>
    <row r="512" s="7" customFormat="1" ht="15">
      <c r="A512" s="38"/>
    </row>
    <row r="513" s="7" customFormat="1" ht="15">
      <c r="A513" s="38"/>
    </row>
    <row r="514" s="7" customFormat="1" ht="15">
      <c r="A514" s="38"/>
    </row>
    <row r="515" s="7" customFormat="1" ht="15">
      <c r="A515" s="38"/>
    </row>
    <row r="516" s="7" customFormat="1" ht="15">
      <c r="A516" s="38"/>
    </row>
    <row r="517" s="7" customFormat="1" ht="15">
      <c r="A517" s="38"/>
    </row>
    <row r="518" s="7" customFormat="1" ht="15">
      <c r="A518" s="38"/>
    </row>
    <row r="519" s="7" customFormat="1" ht="15">
      <c r="A519" s="38"/>
    </row>
    <row r="520" s="7" customFormat="1" ht="15">
      <c r="A520" s="38"/>
    </row>
    <row r="521" s="7" customFormat="1" ht="15">
      <c r="A521" s="38"/>
    </row>
    <row r="522" s="7" customFormat="1" ht="15">
      <c r="A522" s="38"/>
    </row>
    <row r="523" s="7" customFormat="1" ht="15">
      <c r="A523" s="38"/>
    </row>
    <row r="524" s="7" customFormat="1" ht="15">
      <c r="A524" s="38"/>
    </row>
    <row r="525" s="7" customFormat="1" ht="15">
      <c r="A525" s="38"/>
    </row>
    <row r="526" s="7" customFormat="1" ht="15">
      <c r="A526" s="38"/>
    </row>
    <row r="527" s="7" customFormat="1" ht="15">
      <c r="A527" s="38"/>
    </row>
    <row r="528" s="7" customFormat="1" ht="15">
      <c r="A528" s="38"/>
    </row>
    <row r="529" s="7" customFormat="1" ht="15">
      <c r="A529" s="38"/>
    </row>
    <row r="530" s="7" customFormat="1" ht="15">
      <c r="A530" s="38"/>
    </row>
    <row r="531" s="7" customFormat="1" ht="15">
      <c r="A531" s="38"/>
    </row>
    <row r="532" s="7" customFormat="1" ht="15">
      <c r="A532" s="38"/>
    </row>
    <row r="533" s="7" customFormat="1" ht="15">
      <c r="A533" s="38"/>
    </row>
    <row r="534" s="7" customFormat="1" ht="15">
      <c r="A534" s="38"/>
    </row>
    <row r="535" s="7" customFormat="1" ht="15">
      <c r="A535" s="38"/>
    </row>
    <row r="536" s="7" customFormat="1" ht="15">
      <c r="A536" s="38"/>
    </row>
    <row r="537" s="7" customFormat="1" ht="15">
      <c r="A537" s="38"/>
    </row>
    <row r="538" s="7" customFormat="1" ht="15">
      <c r="A538" s="38"/>
    </row>
    <row r="539" s="7" customFormat="1" ht="15">
      <c r="A539" s="38"/>
    </row>
    <row r="540" s="7" customFormat="1" ht="15">
      <c r="A540" s="38"/>
    </row>
    <row r="541" s="7" customFormat="1" ht="15">
      <c r="A541" s="38"/>
    </row>
    <row r="542" s="7" customFormat="1" ht="15">
      <c r="A542" s="38"/>
    </row>
    <row r="543" s="7" customFormat="1" ht="15">
      <c r="A543" s="38"/>
    </row>
    <row r="544" s="7" customFormat="1" ht="15">
      <c r="A544" s="38"/>
    </row>
    <row r="545" s="7" customFormat="1" ht="15">
      <c r="A545" s="38"/>
    </row>
    <row r="546" s="7" customFormat="1" ht="15">
      <c r="A546" s="38"/>
    </row>
    <row r="547" s="7" customFormat="1" ht="15">
      <c r="A547" s="38"/>
    </row>
    <row r="548" s="7" customFormat="1" ht="15">
      <c r="A548" s="38"/>
    </row>
    <row r="549" s="7" customFormat="1" ht="15">
      <c r="A549" s="38"/>
    </row>
    <row r="550" s="7" customFormat="1" ht="15">
      <c r="A550" s="38"/>
    </row>
    <row r="551" s="7" customFormat="1" ht="15">
      <c r="A551" s="38"/>
    </row>
    <row r="552" s="7" customFormat="1" ht="15">
      <c r="A552" s="38"/>
    </row>
    <row r="553" s="7" customFormat="1" ht="15">
      <c r="A553" s="38"/>
    </row>
    <row r="554" s="7" customFormat="1" ht="15">
      <c r="A554" s="38"/>
    </row>
    <row r="555" s="7" customFormat="1" ht="15">
      <c r="A555" s="38"/>
    </row>
    <row r="556" s="7" customFormat="1" ht="15">
      <c r="A556" s="38"/>
    </row>
    <row r="557" s="7" customFormat="1" ht="15">
      <c r="A557" s="38"/>
    </row>
    <row r="558" s="7" customFormat="1" ht="15">
      <c r="A558" s="38"/>
    </row>
    <row r="559" s="7" customFormat="1" ht="15">
      <c r="A559" s="38"/>
    </row>
    <row r="560" s="7" customFormat="1" ht="15">
      <c r="A560" s="38"/>
    </row>
    <row r="561" s="7" customFormat="1" ht="15">
      <c r="A561" s="38"/>
    </row>
    <row r="562" s="7" customFormat="1" ht="15">
      <c r="A562" s="38"/>
    </row>
    <row r="563" s="7" customFormat="1" ht="15">
      <c r="A563" s="38"/>
    </row>
    <row r="564" s="7" customFormat="1" ht="15">
      <c r="A564" s="38"/>
    </row>
    <row r="565" s="7" customFormat="1" ht="15">
      <c r="A565" s="38"/>
    </row>
    <row r="566" s="7" customFormat="1" ht="15">
      <c r="A566" s="38"/>
    </row>
    <row r="567" s="7" customFormat="1" ht="15">
      <c r="A567" s="38"/>
    </row>
    <row r="568" s="7" customFormat="1" ht="15">
      <c r="A568" s="38"/>
    </row>
    <row r="569" s="7" customFormat="1" ht="15">
      <c r="A569" s="38"/>
    </row>
    <row r="570" s="7" customFormat="1" ht="15">
      <c r="A570" s="38"/>
    </row>
    <row r="571" s="7" customFormat="1" ht="15">
      <c r="A571" s="38"/>
    </row>
    <row r="572" s="7" customFormat="1" ht="15">
      <c r="A572" s="38"/>
    </row>
    <row r="573" s="7" customFormat="1" ht="15">
      <c r="A573" s="38"/>
    </row>
    <row r="574" s="7" customFormat="1" ht="15">
      <c r="A574" s="38"/>
    </row>
    <row r="575" s="7" customFormat="1" ht="15">
      <c r="A575" s="38"/>
    </row>
    <row r="576" s="7" customFormat="1" ht="15">
      <c r="A576" s="38"/>
    </row>
  </sheetData>
  <mergeCells count="7">
    <mergeCell ref="A2:J2"/>
    <mergeCell ref="A3:J3"/>
    <mergeCell ref="A1:I1"/>
    <mergeCell ref="D77:H77"/>
    <mergeCell ref="B77:C77"/>
    <mergeCell ref="G5:H5"/>
    <mergeCell ref="E5:F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8" sqref="B8"/>
    </sheetView>
  </sheetViews>
  <sheetFormatPr defaultColWidth="9.140625" defaultRowHeight="12.75"/>
  <cols>
    <col min="1" max="1" width="9.140625" style="61" customWidth="1"/>
    <col min="2" max="2" width="56.140625" style="61" customWidth="1"/>
    <col min="3" max="3" width="58.140625" style="61" customWidth="1"/>
    <col min="4" max="16384" width="9.140625" style="61" customWidth="1"/>
  </cols>
  <sheetData>
    <row r="1" spans="1:3" ht="16.5">
      <c r="A1" s="60" t="s">
        <v>76</v>
      </c>
      <c r="C1" s="60" t="s">
        <v>74</v>
      </c>
    </row>
    <row r="2" spans="1:3" ht="16.5">
      <c r="A2" s="60" t="s">
        <v>77</v>
      </c>
      <c r="C2" s="56" t="s">
        <v>75</v>
      </c>
    </row>
    <row r="4" spans="1:3" ht="16.5">
      <c r="A4" s="86" t="s">
        <v>78</v>
      </c>
      <c r="B4" s="86"/>
      <c r="C4" s="86"/>
    </row>
    <row r="5" spans="1:3" ht="16.5">
      <c r="A5" s="86" t="s">
        <v>79</v>
      </c>
      <c r="B5" s="86"/>
      <c r="C5" s="86"/>
    </row>
    <row r="7" spans="1:4" s="62" customFormat="1" ht="33">
      <c r="A7" s="64" t="s">
        <v>80</v>
      </c>
      <c r="B7" s="65" t="s">
        <v>81</v>
      </c>
      <c r="C7" s="65" t="s">
        <v>82</v>
      </c>
      <c r="D7" s="63"/>
    </row>
    <row r="8" spans="1:3" ht="49.5">
      <c r="A8" s="66">
        <v>1</v>
      </c>
      <c r="B8" s="67" t="s">
        <v>83</v>
      </c>
      <c r="C8" s="67" t="s">
        <v>85</v>
      </c>
    </row>
    <row r="9" spans="1:3" ht="49.5">
      <c r="A9" s="59">
        <v>2</v>
      </c>
      <c r="B9" s="58" t="s">
        <v>89</v>
      </c>
      <c r="C9" s="58" t="s">
        <v>84</v>
      </c>
    </row>
    <row r="11" ht="16.5">
      <c r="C11" s="60" t="s">
        <v>86</v>
      </c>
    </row>
  </sheetData>
  <mergeCells count="2">
    <mergeCell ref="A4:C4"/>
    <mergeCell ref="A5:C5"/>
  </mergeCells>
  <printOptions/>
  <pageMargins left="0.58" right="0.57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KBN</cp:lastModifiedBy>
  <cp:lastPrinted>2010-01-24T14:17:14Z</cp:lastPrinted>
  <dcterms:created xsi:type="dcterms:W3CDTF">2007-03-29T00:20:30Z</dcterms:created>
  <dcterms:modified xsi:type="dcterms:W3CDTF">2010-01-24T14:17:43Z</dcterms:modified>
  <cp:category/>
  <cp:version/>
  <cp:contentType/>
  <cp:contentStatus/>
</cp:coreProperties>
</file>